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3177" documentId="13_ncr:1_{6AF77047-C6AE-F04A-A46A-475E9C02741F}" xr6:coauthVersionLast="47" xr6:coauthVersionMax="47" xr10:uidLastSave="{997EDBEA-6068-4594-9C9E-0924DD694DDA}"/>
  <bookViews>
    <workbookView xWindow="-120" yWindow="-120" windowWidth="20730" windowHeight="11040" tabRatio="860" firstSheet="13"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66" r:id="rId10"/>
    <sheet name="ST0099 Overview" sheetId="367" r:id="rId11"/>
    <sheet name="ST0099 Overview ADO" sheetId="371" r:id="rId12"/>
    <sheet name="ADO Scenario Sheet" sheetId="372" r:id="rId13"/>
    <sheet name="ST0099 TC01" sheetId="370" r:id="rId14"/>
    <sheet name="ST0099 TC02" sheetId="368" r:id="rId15"/>
    <sheet name="ST0099 TC03" sheetId="369"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'ST0099 TC01'!$A$4:$O$29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647" r:id="rId17"/>
    <pivotCache cacheId="648" r:id="rId18"/>
    <pivotCache cacheId="64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368" l="1"/>
  <c r="M10" i="368"/>
  <c r="M11" i="368"/>
  <c r="M12" i="368"/>
  <c r="M13" i="368"/>
  <c r="M14" i="368"/>
  <c r="M15" i="368"/>
  <c r="M16" i="368"/>
  <c r="M17" i="368"/>
  <c r="M18" i="368"/>
  <c r="M19" i="368"/>
  <c r="M20" i="368"/>
  <c r="M21" i="368"/>
  <c r="M22" i="368"/>
  <c r="M23" i="368"/>
  <c r="M24" i="368"/>
  <c r="M25" i="368"/>
  <c r="M26" i="368"/>
  <c r="M27" i="368"/>
  <c r="M28" i="368"/>
  <c r="M29" i="368"/>
  <c r="M9" i="369"/>
  <c r="M10" i="369"/>
  <c r="M11" i="369"/>
  <c r="M12" i="369"/>
  <c r="M13" i="369"/>
  <c r="M14" i="369"/>
  <c r="M15" i="369"/>
  <c r="M16" i="369"/>
  <c r="M17" i="369"/>
  <c r="M18" i="369"/>
  <c r="M19" i="369"/>
  <c r="M20" i="369"/>
  <c r="M21" i="369"/>
  <c r="M22" i="369"/>
  <c r="M23" i="369"/>
  <c r="M24" i="369"/>
  <c r="M25" i="369"/>
  <c r="M26" i="369"/>
  <c r="M27" i="369"/>
  <c r="M28" i="369"/>
  <c r="M29" i="369"/>
  <c r="M8" i="369"/>
  <c r="M8" i="368"/>
  <c r="M9" i="370"/>
  <c r="M10" i="370"/>
  <c r="M11" i="370"/>
  <c r="M12" i="370"/>
  <c r="M13" i="370"/>
  <c r="M14" i="370"/>
  <c r="M15" i="370"/>
  <c r="M16" i="370"/>
  <c r="M17" i="370"/>
  <c r="M18" i="370"/>
  <c r="M19" i="370"/>
  <c r="M20" i="370"/>
  <c r="M21" i="370"/>
  <c r="M22" i="370"/>
  <c r="M23" i="370"/>
  <c r="M24" i="370"/>
  <c r="M25" i="370"/>
  <c r="M26" i="370"/>
  <c r="M27" i="370"/>
  <c r="M28" i="370"/>
  <c r="M29" i="370"/>
  <c r="M8" i="370"/>
  <c r="F29" i="369"/>
  <c r="F28" i="369"/>
  <c r="F27" i="369"/>
  <c r="F26" i="369"/>
  <c r="F25" i="369"/>
  <c r="F24" i="369"/>
  <c r="F23" i="369"/>
  <c r="F22" i="369"/>
  <c r="F21" i="369"/>
  <c r="F20" i="369"/>
  <c r="F19" i="369"/>
  <c r="F18" i="369"/>
  <c r="F17" i="369"/>
  <c r="F16" i="369"/>
  <c r="F15" i="369"/>
  <c r="F14" i="369"/>
  <c r="F13" i="369"/>
  <c r="F12" i="369"/>
  <c r="F11" i="369"/>
  <c r="F10" i="369"/>
  <c r="F9" i="369"/>
  <c r="F8" i="369"/>
  <c r="F29" i="368"/>
  <c r="F28" i="368"/>
  <c r="F27" i="368"/>
  <c r="F26" i="368"/>
  <c r="F25" i="368"/>
  <c r="F24" i="368"/>
  <c r="F23" i="368"/>
  <c r="F22" i="368"/>
  <c r="F21" i="368"/>
  <c r="F20" i="368"/>
  <c r="F19" i="368"/>
  <c r="F18" i="368"/>
  <c r="F17" i="368"/>
  <c r="F16" i="368"/>
  <c r="F15" i="368"/>
  <c r="F14" i="368"/>
  <c r="F13" i="368"/>
  <c r="F12" i="368"/>
  <c r="F11" i="368"/>
  <c r="F10" i="368"/>
  <c r="F9" i="368"/>
  <c r="F8" i="368"/>
  <c r="F29" i="370"/>
  <c r="F28" i="370"/>
  <c r="F27" i="370"/>
  <c r="F26" i="370"/>
  <c r="F25" i="370"/>
  <c r="F24" i="370"/>
  <c r="F23" i="370"/>
  <c r="F22" i="370"/>
  <c r="F21" i="370"/>
  <c r="F20" i="370"/>
  <c r="F19" i="370"/>
  <c r="F18" i="370"/>
  <c r="F17" i="370"/>
  <c r="F16" i="370"/>
  <c r="F15" i="370"/>
  <c r="F14" i="370"/>
  <c r="F13" i="370"/>
  <c r="F12" i="370"/>
  <c r="F11" i="370"/>
  <c r="F10" i="370"/>
  <c r="F9" i="370"/>
  <c r="F8" i="370"/>
  <c r="C2" i="372"/>
  <c r="L2" i="369"/>
  <c r="L2" i="368"/>
  <c r="L2" i="37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<sst xmlns="http://schemas.openxmlformats.org/spreadsheetml/2006/main" count="2306" uniqueCount="679">
  <si>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</si>
  <si>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</si>
  <si>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</si>
  <si>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</si>
  <si>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</si>
  <si>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</si>
  <si>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</si>
  <si>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</si>
  <si>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</si>
  <si>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</si>
  <si>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</si>
  <si>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</si>
  <si>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</si>
  <si>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</si>
  <si>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</si>
  <si>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</si>
  <si>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</si>
  <si>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</si>
  <si>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</si>
  <si>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</si>
  <si>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</si>
  <si>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</si>
  <si>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</si>
  <si>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</si>
  <si>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</si>
  <si>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</si>
  <si>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</si>
  <si>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</si>
  <si>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</si>
  <si>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</si>
  <si>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</si>
  <si>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</si>
  <si>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</si>
  <si>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</si>
  <si>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</si>
  <si>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</si>
  <si>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</si>
  <si>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</si>
  <si>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</si>
  <si>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</si>
  <si>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</si>
  <si>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</si>
  <si>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</si>
  <si>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</si>
  <si>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</si>
  <si>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</si>
  <si>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</si>
  <si>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</si>
  <si>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</si>
  <si>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</si>
  <si>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</si>
  <si>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</si>
  <si>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</si>
  <si>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</si>
  <si>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</si>
  <si>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</si>
  <si>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</si>
  <si>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</si>
  <si>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</si>
  <si>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</si>
  <si>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</si>
  <si>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</si>
  <si>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</si>
  <si>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</si>
  <si>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</si>
  <si>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</si>
  <si>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</si>
  <si>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</si>
  <si>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</si>
  <si>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</si>
  <si>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</si>
  <si>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</si>
  <si>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</si>
  <si>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</si>
  <si>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</si>
  <si>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</si>
  <si>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</si>
  <si>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</si>
  <si>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</si>
  <si>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</si>
  <si>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</si>
  <si>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</si>
  <si>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</si>
  <si>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</si>
  <si>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</si>
  <si>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</si>
  <si>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</si>
  <si>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</si>
  <si>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</si>
  <si>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</si>
  <si>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</si>
  <si>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</si>
  <si>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</si>
  <si>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</si>
  <si>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</si>
  <si>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</si>
  <si>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</si>
  <si>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</si>
  <si>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</si>
  <si>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</si>
  <si>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</si>
  <si>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</si>
  <si>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</si>
  <si>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</si>
  <si>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</si>
  <si>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</si>
  <si>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</si>
  <si>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</si>
  <si>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</si>
  <si>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</si>
  <si>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</si>
  <si>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</si>
  <si>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</si>
  <si>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</si>
  <si>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</si>
  <si>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</si>
  <si>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</si>
  <si>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</si>
  <si>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</si>
  <si>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</si>
  <si>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</si>
  <si>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</si>
  <si>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</si>
  <si>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</si>
  <si>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</si>
  <si>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</si>
  <si>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</si>
  <si>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</si>
  <si>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</si>
  <si>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</si>
  <si>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</si>
  <si>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</si>
  <si>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</si>
  <si>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</si>
  <si>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</si>
  <si>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</si>
  <si>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</si>
  <si>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</si>
  <si>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</si>
  <si>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</si>
  <si>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</si>
  <si>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</si>
  <si>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</si>
  <si>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</si>
  <si>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</si>
  <si>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</si>
  <si>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</si>
  <si>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</si>
  <si>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</si>
  <si>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</si>
  <si>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</si>
  <si>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</si>
  <si>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</si>
  <si>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</si>
  <si>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</si>
  <si>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</si>
  <si>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</si>
  <si>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</si>
  <si>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</si>
  <si>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</si>
  <si>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</si>
  <si>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</si>
  <si>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</si>
  <si>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</si>
  <si>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</si>
  <si>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</si>
  <si>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</si>
  <si>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</si>
  <si>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</si>
  <si>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</si>
  <si>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</si>
  <si>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</si>
  <si>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</si>
  <si>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</si>
  <si>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</si>
  <si>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</si>
  <si>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</si>
  <si>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</si>
  <si>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</si>
  <si>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</si>
  <si>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</si>
  <si>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</si>
  <si>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</si>
  <si>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</si>
  <si>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</si>
  <si>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</si>
  <si>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</si>
  <si>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</si>
  <si>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</si>
  <si>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</si>
  <si>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</si>
  <si>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</si>
  <si>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</si>
  <si>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</si>
  <si>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</si>
  <si>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</si>
  <si>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</si>
  <si>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</si>
  <si>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</si>
  <si>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</si>
  <si>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</si>
  <si>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</si>
  <si>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</si>
  <si>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</si>
  <si>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</si>
  <si>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</si>
  <si>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</si>
  <si>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</si>
  <si>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</si>
  <si>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</si>
  <si>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</si>
  <si>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</si>
  <si>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</si>
  <si>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</si>
  <si>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</si>
  <si>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</si>
  <si>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</si>
  <si>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</si>
  <si>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</si>
  <si>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</si>
  <si>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</si>
  <si>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</si>
  <si>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</si>
  <si>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</si>
  <si>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</si>
  <si>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</si>
  <si>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</si>
  <si>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</si>
  <si>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</si>
  <si>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</si>
  <si>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</si>
  <si>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</si>
  <si>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</si>
  <si>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</si>
  <si>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</si>
  <si>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</si>
  <si>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</si>
  <si>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</si>
  <si>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</si>
  <si>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</si>
  <si>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</si>
  <si>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</si>
  <si>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</si>
  <si>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</si>
  <si>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</si>
  <si>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</si>
  <si>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</si>
  <si>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</si>
  <si>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</si>
  <si>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</si>
  <si>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</si>
  <si>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</si>
  <si>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</si>
  <si>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</si>
  <si>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</si>
  <si>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</si>
  <si>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</si>
  <si>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</si>
  <si>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</si>
  <si>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</si>
  <si>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</si>
  <si>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</si>
  <si>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</si>
  <si>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</si>
  <si>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</si>
  <si>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</si>
  <si>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</si>
  <si>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</si>
  <si>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</si>
  <si>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</si>
  <si>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</si>
  <si>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</si>
  <si>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</si>
  <si>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</si>
  <si>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</si>
  <si>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</si>
  <si>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</si>
  <si>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</si>
  <si>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</si>
  <si>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</si>
  <si>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</si>
  <si>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</si>
  <si>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</si>
  <si>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</si>
  <si>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</si>
  <si>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</si>
  <si>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</si>
  <si>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</si>
  <si>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</si>
  <si>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</si>
  <si>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</si>
  <si>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</si>
  <si>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</si>
  <si>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</si>
  <si>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</si>
  <si>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</si>
  <si>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</si>
  <si>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</si>
  <si>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</si>
  <si>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</si>
  <si>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</si>
  <si>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</si>
  <si>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</si>
  <si>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</si>
  <si>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</si>
  <si>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</si>
  <si>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</si>
  <si>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</si>
  <si>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</si>
  <si>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</si>
  <si>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</si>
  <si>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</si>
  <si>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</si>
  <si>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</si>
  <si>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</si>
  <si>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</si>
  <si>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</si>
  <si>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</si>
  <si>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</si>
  <si>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</si>
  <si>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</si>
  <si>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</si>
  <si>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</si>
  <si>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</si>
  <si>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</si>
  <si>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</si>
  <si>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</si>
  <si>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</si>
  <si>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</si>
  <si>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</si>
  <si>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</si>
  <si>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</si>
  <si>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</si>
  <si>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</si>
  <si>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</si>
  <si>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</si>
  <si>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</si>
  <si>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</si>
  <si>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</si>
  <si>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</si>
  <si>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</si>
  <si>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</si>
  <si>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</si>
  <si>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</si>
  <si>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</si>
  <si>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</si>
  <si>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</si>
  <si>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</si>
  <si>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</si>
  <si>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</si>
  <si>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</si>
  <si>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</si>
  <si>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</si>
  <si>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</si>
  <si>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</si>
  <si>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</si>
  <si>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</si>
  <si>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</si>
  <si>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</si>
  <si>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</si>
  <si>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</si>
  <si>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</si>
  <si>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</si>
  <si>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</si>
  <si>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</si>
  <si>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</si>
  <si>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</si>
  <si>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</si>
  <si>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</si>
  <si>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</si>
  <si>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</si>
  <si>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</si>
  <si>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</si>
  <si>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</si>
  <si>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</si>
  <si>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</si>
  <si>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</si>
  <si>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</si>
  <si>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</si>
  <si>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</si>
  <si>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</si>
  <si>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</si>
  <si>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</si>
  <si>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</si>
  <si>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</si>
  <si>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</si>
  <si>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</si>
  <si>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</si>
  <si>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</si>
  <si>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</si>
  <si>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</si>
  <si>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</si>
  <si>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</si>
  <si>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</si>
  <si>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</si>
  <si>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</si>
  <si>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</si>
  <si>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</si>
  <si>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</si>
  <si>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</si>
  <si>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</si>
  <si>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</si>
  <si>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</si>
  <si>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</si>
  <si>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</si>
  <si>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</si>
  <si>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</si>
  <si>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</si>
  <si>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</si>
  <si>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</si>
  <si>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</si>
  <si>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</si>
  <si>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</si>
  <si>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</si>
  <si>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</si>
  <si>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</si>
  <si>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</si>
  <si>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</si>
  <si>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</si>
  <si>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</si>
  <si>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</si>
  <si>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</si>
  <si>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</si>
  <si>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</si>
  <si>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</si>
  <si>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</si>
  <si>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</si>
  <si>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</si>
  <si>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</si>
  <si>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</si>
  <si>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</si>
  <si>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</si>
  <si>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</si>
  <si>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</si>
  <si>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</si>
  <si>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</si>
  <si>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</si>
  <si>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</si>
  <si>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</si>
  <si>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</si>
  <si>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</si>
  <si>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</si>
  <si>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</si>
  <si>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</si>
  <si>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</si>
  <si>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</si>
  <si>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</si>
  <si>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</si>
  <si>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</si>
  <si>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</si>
  <si>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</si>
  <si>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</si>
  <si>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</si>
  <si>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</si>
  <si>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</si>
  <si>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</si>
  <si>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</si>
  <si>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</si>
  <si>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</si>
  <si>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</si>
  <si>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</si>
  <si>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</si>
  <si>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</si>
  <si>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</si>
  <si>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</si>
  <si>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</si>
  <si>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</si>
  <si>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</si>
  <si>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</si>
  <si>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</si>
  <si>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</si>
  <si>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</si>
  <si>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</si>
  <si>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</si>
  <si>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</si>
  <si>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</si>
  <si>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</si>
  <si>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</si>
  <si>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</si>
  <si>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</si>
  <si>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</si>
  <si>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</si>
  <si>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</si>
  <si>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</si>
  <si>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</si>
  <si>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</si>
  <si>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</si>
  <si>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</si>
  <si>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</si>
  <si>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</si>
  <si>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</si>
  <si>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</si>
  <si>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</si>
  <si>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</si>
  <si>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</si>
  <si>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</si>
  <si>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</si>
  <si>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</si>
  <si>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</si>
  <si>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</si>
  <si>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</si>
  <si>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</si>
  <si>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</si>
  <si>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</si>
  <si>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</si>
  <si>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</si>
  <si>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</si>
  <si>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</si>
  <si>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</si>
  <si>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</si>
  <si>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</si>
  <si>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</si>
  <si>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</si>
  <si>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</si>
  <si>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</si>
  <si>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</si>
  <si>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</si>
  <si>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</si>
  <si>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</si>
  <si>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</si>
  <si>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</si>
  <si>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</si>
  <si>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</si>
  <si>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</si>
  <si>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</si>
  <si>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</si>
  <si>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</si>
  <si>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</si>
  <si>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</si>
  <si>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</si>
  <si>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</si>
  <si>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</si>
  <si>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</si>
  <si>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</si>
  <si>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</si>
  <si>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</si>
  <si>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Test case created.</t>
  </si>
  <si>
    <t>Stuart Scott</t>
  </si>
  <si>
    <t>Internal review - minor updates</t>
  </si>
  <si>
    <t>Further changes resulting from peer review by Stuart Scott: to include new TC02 and TC03 test cases.</t>
  </si>
  <si>
    <t>MPAN Coverage Categories</t>
  </si>
  <si>
    <t xml:space="preserve">There are no specific Test MPANs used for this test case.
</t>
  </si>
  <si>
    <t>In all cases the MPANs required to support consumption data being used within the settlement runs should be present either as a result of migration or via a normal business process. </t>
  </si>
  <si>
    <t>SITFTS-ST0099</t>
  </si>
  <si>
    <t>Theme</t>
  </si>
  <si>
    <t>Settlement</t>
  </si>
  <si>
    <t>Scenario Title</t>
  </si>
  <si>
    <t>Confidence Test - Settling Normally  'light'</t>
  </si>
  <si>
    <t xml:space="preserve">This Test case has been created to be run as part of an additional test phase for 'Post SAT Regression Testing'
This TC has been created as a slimmed down 'light' version of ST0030 TC01 'Settling normally' to take the key outputs of the main test case and 
Includes a basic set of E2E tests similar to the outcomes of the ‘Settling Normally’ TC to provide additional assurance &amp; confidence in the updated code base, but testing would NOT include any data accuracy tests or be a direct re-run of the current ’Settling Normally’ test case (ST0030 TC01). This TC can be used as a regression test case  that is simpler to run in a shorter time period.
HELIX and Cohorts to check the following and provide additional assurance confidence based on a cohort selecting any Settlement date and Settlement Run for test to confirm it completes successfully in line with expected results
Cohort can repeat the testing as many times as required over a test period to meet their own risk assessment
-Any issues observed within the SIT-A environment using the latest available code base? 
-Are IF-021 messages for new consumption data successfully loaded ?
-Are Load Shape runs executed in line with the MST? 
-Are Output files created from each Load Shape Run successfully and do they look as expected and contents is reasonable
-Are the correct Settlement Runs executed in line with the MST
-Does each scheduled Settlement Run complete successfully
-Check for any run-time errors and exceptions created from the Settlement Run
-Are Output files created from each Settlement Run successfully, check formats, that they look as expected and contents is considered reasonable
A mix of Traditional, Smart, Advanced and Unmetered MPANs will exist within the test environment to support Test Case execution as a pre-requisite for this TC.
</t>
  </si>
  <si>
    <t>Background</t>
  </si>
  <si>
    <t>Notes
SAT = Settlement Assurance Testing. This is a test phase run by the ELEXON HELIX team 
Settlement Assurance Testing (SAT) is a separate testing activity carried out by the HELIX team and assured by the MHHS Programme. This testing activity is included within the DEL1139 Programme Plan
The objectives of Settlement Assurance Testing is to,
-validate the accuracy, reliability, and behaviour of the Settlement functionality during the transition phase 
-test that the Settlement processes operate successfully with VAS and SVA working collectively, testing the Transition Design, as set out in the MHHS Programme. 
New Test Case to be created and uploaded into ADO (ST0099) to support the Post SAT Regression Testing and Additional Confidence Tests
TC can also be used in advance to trail and provided Additional Confidence Tests to act as a further risk mitigation action</t>
  </si>
  <si>
    <t>Functional Category</t>
  </si>
  <si>
    <t xml:space="preserve"> </t>
  </si>
  <si>
    <t>Functional Area 1</t>
  </si>
  <si>
    <t>Consumption</t>
  </si>
  <si>
    <t>Functional Area 2</t>
  </si>
  <si>
    <t>Settling Normally</t>
  </si>
  <si>
    <t>Creator</t>
  </si>
  <si>
    <t xml:space="preserve">Stuart Scott / Alan Younger </t>
  </si>
  <si>
    <t>Scenario size</t>
  </si>
  <si>
    <t>Design Document Ref</t>
  </si>
  <si>
    <t>Business Process</t>
  </si>
  <si>
    <t xml:space="preserve">BP005,  BP018, BP019, BP020
</t>
  </si>
  <si>
    <t>Pre-Requisites TC01</t>
  </si>
  <si>
    <t>1. All Data Services (ADS, SDS and UMSDS) to sent daily IF-021s for Minimum of ALL Settlement MPANs set up within the SIT-A test 
environment to seed the Settlement runs in line with the MasterSettlementTimetable contained within ISDEntityM14.
Note - Base case expectation is for Complete Set of IF-021 UTC Settlement Period Consumption Data for each MPAN sent, with no gaps 
in data where Settlement Period Quality Indicator indicates the IF-021 Data is Actual.
2. HELIX Team to ensure that Load Shaping Service will be operating in line with the MasterSettlementTimetable contained within 
ISDEntityM14, creating IF-022 and IF-023s and sending to DIP and on to PPs
3. HELIX Team to ensure that Settlement Runs are operating in line with the MasterSettlementTimetable contained within 
ISDEntityM14, creating all defined MDS and VAS OUTPUT files and sending via DIP and DTC) 
Note - REP-003A not expected to be generated as this is a Transition report and no legacy MPANs set up in the SIT_A environment</t>
  </si>
  <si>
    <t>Pre-Requisites TC02</t>
  </si>
  <si>
    <t>Pre-Requisites TC03</t>
  </si>
  <si>
    <t>Boundaries</t>
  </si>
  <si>
    <t>Processing ends when Settlement has completed to the RF Run</t>
  </si>
  <si>
    <t>Test Case Variables</t>
  </si>
  <si>
    <t xml:space="preserve">TC01 - Settling Normally (II Run)
TC02 - Settling Normally (SF Run)
TC03 - Settling Normally (any Run)
</t>
  </si>
  <si>
    <t>Below is a list of all associated test cases to this scenario.</t>
  </si>
  <si>
    <t>Test Case Link</t>
  </si>
  <si>
    <t>Test Case Version</t>
  </si>
  <si>
    <t xml:space="preserve">Test Data Requirements </t>
  </si>
  <si>
    <t>Settlement Run Type</t>
  </si>
  <si>
    <t>MPAN Type</t>
  </si>
  <si>
    <t>Effective time</t>
  </si>
  <si>
    <t>ST0099 TC01</t>
  </si>
  <si>
    <t>ST0099 TC01 Settling Normally Light II Run</t>
  </si>
  <si>
    <t>No specific MPANs used for this test case
MPANs already exist within the test environment as a pre-req for this TC</t>
  </si>
  <si>
    <t>Traditional, Smart, Advanced, Unmetered</t>
  </si>
  <si>
    <r>
      <t xml:space="preserve">Test Case Anticipated to be used for testing a </t>
    </r>
    <r>
      <rPr>
        <b/>
        <sz val="10"/>
        <color rgb="FF000000"/>
        <rFont val="Calibri"/>
        <family val="2"/>
      </rPr>
      <t>Settlement Run type of 'II'</t>
    </r>
  </si>
  <si>
    <t xml:space="preserve">Mix of MPANs will be included within the settlement runs
</t>
  </si>
  <si>
    <r>
      <t>UTC Settlement Day [D]
Cohort selects any</t>
    </r>
    <r>
      <rPr>
        <b/>
        <sz val="9"/>
        <color rgb="FF000000"/>
        <rFont val="Arial"/>
        <family val="2"/>
      </rPr>
      <t xml:space="preserve"> Settlement date</t>
    </r>
    <r>
      <rPr>
        <sz val="9"/>
        <color rgb="FF000000"/>
        <rFont val="Arial"/>
        <family val="2"/>
      </rPr>
      <t xml:space="preserve"> and</t>
    </r>
    <r>
      <rPr>
        <b/>
        <sz val="9"/>
        <color rgb="FF000000"/>
        <rFont val="Arial"/>
        <family val="2"/>
      </rPr>
      <t xml:space="preserve"> Settlement Run</t>
    </r>
    <r>
      <rPr>
        <sz val="9"/>
        <color rgb="FF000000"/>
        <rFont val="Arial"/>
        <family val="2"/>
      </rPr>
      <t xml:space="preserve"> for test to confirm it completes successfully in line with expected results</t>
    </r>
  </si>
  <si>
    <t>ST0099 TC02</t>
  </si>
  <si>
    <t>ST0099 TC02 Settling Normally Light SF Run</t>
  </si>
  <si>
    <r>
      <t xml:space="preserve">Test Case Anticipated to be used for testing a </t>
    </r>
    <r>
      <rPr>
        <b/>
        <sz val="10"/>
        <color rgb="FF000000"/>
        <rFont val="Calibri"/>
        <family val="2"/>
      </rPr>
      <t>Settlement Run type of 'SF'</t>
    </r>
  </si>
  <si>
    <t>ST0099 TC03</t>
  </si>
  <si>
    <t>ST0099 TC03 Settling Normally Light Any Run</t>
  </si>
  <si>
    <r>
      <t xml:space="preserve">Spare TC - Test Case Anticipated to be used for testing of </t>
    </r>
    <r>
      <rPr>
        <b/>
        <sz val="10"/>
        <color rgb="FF000000"/>
        <rFont val="Calibri"/>
        <family val="2"/>
      </rPr>
      <t>ANY</t>
    </r>
    <r>
      <rPr>
        <sz val="10"/>
        <color rgb="FF000000"/>
        <rFont val="Calibri"/>
        <family val="2"/>
      </rPr>
      <t xml:space="preserve">  Settlement Run type </t>
    </r>
  </si>
  <si>
    <t>\</t>
  </si>
  <si>
    <t>ST0099 TC01 Settling Normally 'Light'</t>
  </si>
  <si>
    <t>ADO Title</t>
  </si>
  <si>
    <t xml:space="preserve">UTC Settlement Day [D]
</t>
  </si>
  <si>
    <t>Key Journey
Events</t>
  </si>
  <si>
    <t>Step No.</t>
  </si>
  <si>
    <t>BP Step</t>
  </si>
  <si>
    <t>ADO BP Step Single line</t>
  </si>
  <si>
    <t xml:space="preserve">Traceability Requirement </t>
  </si>
  <si>
    <t>Service Producing Trigger</t>
  </si>
  <si>
    <t>Input/Trigger</t>
  </si>
  <si>
    <t>Message Input Event Code</t>
  </si>
  <si>
    <t>Service Recipient/Processor of Input/Trigger</t>
  </si>
  <si>
    <t>Test Step</t>
  </si>
  <si>
    <t>ADO Steps Field ( Combined BP, BP Step, Service Producing Trigger, Service Recipient, Evidence, Test step)</t>
  </si>
  <si>
    <t>Key Validation &amp; Test Evidence</t>
  </si>
  <si>
    <t>Evidence
Required</t>
  </si>
  <si>
    <t>Pre-Req step</t>
  </si>
  <si>
    <t>Pre-Req 1</t>
  </si>
  <si>
    <r>
      <rPr>
        <sz val="10"/>
        <color rgb="FF000000"/>
        <rFont val="Calibri"/>
      </rPr>
      <t xml:space="preserve">All Data Services (ADS, SDS and UMSDS) to sent daily IF-021s for Minimum of </t>
    </r>
    <r>
      <rPr>
        <b/>
        <sz val="12"/>
        <color rgb="FF000000"/>
        <rFont val="Verdana"/>
        <scheme val="minor"/>
      </rPr>
      <t>ALL</t>
    </r>
    <r>
      <rPr>
        <sz val="10"/>
        <color rgb="FF000000"/>
        <rFont val="Calibri"/>
      </rPr>
      <t xml:space="preserve"> Settlement MPANs set up within the SIT-A test environment to seed the Settlement runs in line with the MasterSettlementTimetable contained within ISDEntityM14.
</t>
    </r>
    <r>
      <rPr>
        <sz val="10"/>
        <color rgb="FF000000"/>
        <rFont val="Calibri"/>
      </rPr>
      <t>Note</t>
    </r>
    <r>
      <rPr>
        <sz val="10"/>
        <color rgb="FF000000"/>
        <rFont val="Calibri"/>
      </rPr>
      <t xml:space="preserve"> - Base case expectation is for Complete Set of IF-021 UTC Settlement Period Consumption Data for each MPAN sent, with no gaps in data where Settlement Period Quality Indicator indicates the IF-021 Data is Actual.</t>
    </r>
  </si>
  <si>
    <t xml:space="preserve">If this does not occur then Settlement Runs will not run successfully as there will be no consumption data to use within the settlement process.
Note - IF DS does not send in consumption date via IF-021s to MDS for the Settlement Date under test, then 'DEFAULT' consumption values will be used for settlements and included in the associated output reports </t>
  </si>
  <si>
    <t>N</t>
  </si>
  <si>
    <t>Pre-Req 2</t>
  </si>
  <si>
    <t>HELIX Team to ensure that Load Shaping Service will be operating in line with the MasterSettlementTimetable contained within ISDEntityM14, creating IF-022 and IF-023s and sending to DIP and on to PPs</t>
  </si>
  <si>
    <r>
      <t xml:space="preserve">The </t>
    </r>
    <r>
      <rPr>
        <b/>
        <sz val="12"/>
        <color rgb="FF000000"/>
        <rFont val="Verdana"/>
        <family val="2"/>
        <scheme val="minor"/>
      </rPr>
      <t>Settlement date</t>
    </r>
    <r>
      <rPr>
        <sz val="10"/>
        <color rgb="FF000000"/>
        <rFont val="Calibri"/>
        <family val="2"/>
      </rPr>
      <t xml:space="preserve"> and </t>
    </r>
    <r>
      <rPr>
        <b/>
        <sz val="12"/>
        <color rgb="FF000000"/>
        <rFont val="Verdana"/>
        <family val="2"/>
        <scheme val="minor"/>
      </rPr>
      <t>Settlement Run</t>
    </r>
    <r>
      <rPr>
        <sz val="10"/>
        <color rgb="FF000000"/>
        <rFont val="Calibri"/>
        <family val="2"/>
      </rPr>
      <t xml:space="preserve"> under test will be chosen at random by the cohort</t>
    </r>
  </si>
  <si>
    <t>Pre-Req 3</t>
  </si>
  <si>
    <r>
      <t xml:space="preserve">HELIX Team to ensure that Settlement Runs are operating in line with the MasterSettlementTimetable contained within ISDEntityM14, creating all defined MDS and VAS OUTPUT files and sending via DIP and DTC) 
</t>
    </r>
    <r>
      <rPr>
        <i/>
        <u/>
        <sz val="12"/>
        <color rgb="FF000000"/>
        <rFont val="Calibri (Body)"/>
      </rPr>
      <t>Note</t>
    </r>
    <r>
      <rPr>
        <sz val="10"/>
        <color rgb="FF000000"/>
        <rFont val="Calibri"/>
        <family val="2"/>
      </rPr>
      <t xml:space="preserve"> - REP-003A not expected to be generated as this is a Transition report and no legacy MPANs set up in the SIT_A environment</t>
    </r>
  </si>
  <si>
    <t>Test Case Set Up</t>
  </si>
  <si>
    <t>SUPC</t>
  </si>
  <si>
    <r>
      <t>Identify</t>
    </r>
    <r>
      <rPr>
        <b/>
        <sz val="12"/>
        <color rgb="FF000000"/>
        <rFont val="Verdana"/>
        <family val="2"/>
        <scheme val="minor"/>
      </rPr>
      <t xml:space="preserve"> Settlement Date</t>
    </r>
    <r>
      <rPr>
        <sz val="10"/>
        <color rgb="FF000000"/>
        <rFont val="Calibri"/>
        <family val="2"/>
      </rPr>
      <t xml:space="preserve"> under Test -
- Look at the MasterSettlementTimetable contained within ISDEntityM14 to determine the completed Settlement Runs available for test</t>
    </r>
  </si>
  <si>
    <r>
      <t xml:space="preserve">Record </t>
    </r>
    <r>
      <rPr>
        <b/>
        <sz val="12"/>
        <color rgb="FF000000"/>
        <rFont val="Verdana"/>
        <family val="2"/>
        <scheme val="minor"/>
      </rPr>
      <t>Settlement Date</t>
    </r>
    <r>
      <rPr>
        <sz val="10"/>
        <color rgb="FF000000"/>
        <rFont val="Calibri"/>
        <family val="2"/>
      </rPr>
      <t xml:space="preserve"> under Test</t>
    </r>
  </si>
  <si>
    <t>Y</t>
  </si>
  <si>
    <r>
      <t xml:space="preserve">Identify </t>
    </r>
    <r>
      <rPr>
        <b/>
        <sz val="12"/>
        <color rgb="FF000000"/>
        <rFont val="Verdana"/>
        <family val="2"/>
        <scheme val="minor"/>
      </rPr>
      <t>Settlement Run</t>
    </r>
    <r>
      <rPr>
        <sz val="10"/>
        <color rgb="FF000000"/>
        <rFont val="Calibri"/>
        <family val="2"/>
      </rPr>
      <t xml:space="preserve"> under Test 
- Look at the MasterSettlementTimetable contained within ISDEntityM14 to determine the completed Settlement Runs available for test</t>
    </r>
  </si>
  <si>
    <r>
      <t xml:space="preserve">Record </t>
    </r>
    <r>
      <rPr>
        <b/>
        <sz val="12"/>
        <color rgb="FF000000"/>
        <rFont val="Verdana"/>
        <family val="2"/>
        <scheme val="minor"/>
      </rPr>
      <t>Settlement Run</t>
    </r>
    <r>
      <rPr>
        <sz val="10"/>
        <color rgb="FF000000"/>
        <rFont val="Calibri"/>
        <family val="2"/>
      </rPr>
      <t xml:space="preserve"> under Test</t>
    </r>
  </si>
  <si>
    <t>Load Shaping</t>
  </si>
  <si>
    <t>BP018</t>
  </si>
  <si>
    <t>LSS (HELIX)</t>
  </si>
  <si>
    <r>
      <rPr>
        <b/>
        <sz val="12"/>
        <color rgb="FF000000"/>
        <rFont val="Verdana"/>
        <scheme val="minor"/>
      </rPr>
      <t>LSS Run completes</t>
    </r>
    <r>
      <rPr>
        <sz val="10"/>
        <color rgb="FF000000"/>
        <rFont val="Calibri"/>
      </rPr>
      <t xml:space="preserve"> and Helix validates internal calculations 
NOTE: Load Shaping will only be required to run prior to the first Settlement Run for a given Settlement Day (i.e. prior to the II Run).  For any other Settlement Runs for a given Settlement Day, pass the LSS test steps with observations.</t>
    </r>
  </si>
  <si>
    <r>
      <t xml:space="preserve">Confirmation Statement received from HELIX team that the LSS run completed successfully for the Settlement Dat under Test 
</t>
    </r>
    <r>
      <rPr>
        <b/>
        <sz val="12"/>
        <color rgb="FF000000"/>
        <rFont val="Verdana"/>
        <family val="2"/>
        <scheme val="minor"/>
      </rPr>
      <t>Note</t>
    </r>
    <r>
      <rPr>
        <sz val="10"/>
        <color rgb="FF000000"/>
        <rFont val="Calibri"/>
        <family val="2"/>
      </rPr>
      <t xml:space="preserve"> - This will be a screenshot of a Teams channel exchange to confirm this for the Settlement date and settlement run under test (chosen at random by the cohort)</t>
    </r>
  </si>
  <si>
    <r>
      <rPr>
        <b/>
        <sz val="12"/>
        <color rgb="FF000000"/>
        <rFont val="Verdana"/>
        <family val="2"/>
        <scheme val="minor"/>
      </rPr>
      <t xml:space="preserve">SUPC receives Load Shape Data </t>
    </r>
    <r>
      <rPr>
        <sz val="10"/>
        <color rgb="FF000000"/>
        <rFont val="Calibri"/>
        <family val="2"/>
      </rPr>
      <t>- Supplier confirms receipt of Load Shapes for the Settlement Date under test</t>
    </r>
  </si>
  <si>
    <t>Please note the SURs for each of the PUB-022 and PUB-023 received and attach the actual DIP message received as a full file to support test step evidencing</t>
  </si>
  <si>
    <t>ADS</t>
  </si>
  <si>
    <r>
      <rPr>
        <b/>
        <sz val="12"/>
        <color rgb="FF000000"/>
        <rFont val="Verdana"/>
        <family val="2"/>
        <scheme val="minor"/>
      </rPr>
      <t xml:space="preserve">ADS receives Load Shape Data  </t>
    </r>
    <r>
      <rPr>
        <sz val="10"/>
        <color rgb="FF000000"/>
        <rFont val="Calibri"/>
        <family val="2"/>
      </rPr>
      <t>- ADS confirms receipt of Load Shapes for the Settlement Date under test</t>
    </r>
  </si>
  <si>
    <t>SDS</t>
  </si>
  <si>
    <r>
      <rPr>
        <b/>
        <sz val="12"/>
        <color rgb="FF000000"/>
        <rFont val="Verdana"/>
        <family val="2"/>
        <scheme val="minor"/>
      </rPr>
      <t>SDS receives Load Shape Data</t>
    </r>
    <r>
      <rPr>
        <sz val="10"/>
        <color rgb="FF000000"/>
        <rFont val="Calibri"/>
        <family val="2"/>
      </rPr>
      <t xml:space="preserve"> - SDS confirms receipt of Load Shapes for the Settlement Date under test</t>
    </r>
  </si>
  <si>
    <t>UMSDS</t>
  </si>
  <si>
    <r>
      <rPr>
        <b/>
        <sz val="12"/>
        <color rgb="FF000000"/>
        <rFont val="Verdana"/>
        <family val="2"/>
        <scheme val="minor"/>
      </rPr>
      <t>UMSDS receives Load Shape Data</t>
    </r>
    <r>
      <rPr>
        <sz val="10"/>
        <color rgb="FF000000"/>
        <rFont val="Calibri"/>
        <family val="2"/>
      </rPr>
      <t xml:space="preserve"> - UMSDS confirms receipt of Load Shapes for the Settlement Date under test</t>
    </r>
  </si>
  <si>
    <t>Please note the SUR (Sender Unique Reference) for each of the PUB-022 and PUB-023 received and attach the actual DIP message received as a full file to support test step evidencing</t>
  </si>
  <si>
    <t>Settlement Runs</t>
  </si>
  <si>
    <t>BP019 
BP020</t>
  </si>
  <si>
    <t>MDS / VAS (HELIX)</t>
  </si>
  <si>
    <r>
      <rPr>
        <b/>
        <sz val="12"/>
        <color rgb="FF000000"/>
        <rFont val="Verdana"/>
        <family val="2"/>
        <scheme val="minor"/>
      </rPr>
      <t>Settlement Run completes</t>
    </r>
    <r>
      <rPr>
        <sz val="10"/>
        <color rgb="FF000000"/>
        <rFont val="Calibri"/>
        <family val="2"/>
      </rPr>
      <t xml:space="preserve"> successfully and Helix confirms the run has completed successfully for cohorts</t>
    </r>
  </si>
  <si>
    <r>
      <t xml:space="preserve">Confirmation Statement received from HELIX team that the Settlement run under test was,
a) Successfully run in line with the MST 
b) No run-time errors were observed or generated
c) No exception reports were generated
d) Output files were generated successfully and completed as per expectations
</t>
    </r>
    <r>
      <rPr>
        <b/>
        <sz val="12"/>
        <color rgb="FF000000"/>
        <rFont val="Verdana"/>
        <family val="2"/>
        <scheme val="minor"/>
      </rPr>
      <t>Note - This will be a screenshot of a Teams channel exchange to confirm this for the Settlement date and settlement run under test (chosen at random by the cohort)</t>
    </r>
    <r>
      <rPr>
        <sz val="10"/>
        <color rgb="FF000000"/>
        <rFont val="Calibri"/>
        <family val="2"/>
      </rPr>
      <t xml:space="preserve">
Where any issues are observed / identified then these will be raised as defects in ADO for investigation and resolution</t>
    </r>
  </si>
  <si>
    <t>MDS Output Files</t>
  </si>
  <si>
    <t>BP019</t>
  </si>
  <si>
    <t>MDS (HELIX)</t>
  </si>
  <si>
    <r>
      <t xml:space="preserve">MDS Run completes and </t>
    </r>
    <r>
      <rPr>
        <b/>
        <sz val="12"/>
        <color rgb="FF000000"/>
        <rFont val="Verdana"/>
        <family val="2"/>
        <scheme val="minor"/>
      </rPr>
      <t>MDS report REP-002</t>
    </r>
    <r>
      <rPr>
        <sz val="10"/>
        <color rgb="FF000000"/>
        <rFont val="Calibri"/>
        <family val="2"/>
      </rPr>
      <t xml:space="preserve"> is Received via DIP</t>
    </r>
  </si>
  <si>
    <t>Please note the SUR (Sender Unique Reference) for the REP-002 received and attach the actual DIP message received as a full file to support test step evidencing</t>
  </si>
  <si>
    <r>
      <t xml:space="preserve">MDS Run completes and </t>
    </r>
    <r>
      <rPr>
        <b/>
        <sz val="12"/>
        <color rgb="FF000000"/>
        <rFont val="Verdana"/>
        <family val="2"/>
        <scheme val="minor"/>
      </rPr>
      <t>MDS report REP-006</t>
    </r>
    <r>
      <rPr>
        <sz val="10"/>
        <color rgb="FF000000"/>
        <rFont val="Calibri"/>
        <family val="2"/>
      </rPr>
      <t xml:space="preserve"> is Received via DIP</t>
    </r>
  </si>
  <si>
    <r>
      <t xml:space="preserve">MDS Run completes and </t>
    </r>
    <r>
      <rPr>
        <b/>
        <sz val="12"/>
        <color rgb="FF000000"/>
        <rFont val="Verdana"/>
        <family val="2"/>
        <scheme val="minor"/>
      </rPr>
      <t>MDS report REP-009</t>
    </r>
    <r>
      <rPr>
        <sz val="10"/>
        <color rgb="FF000000"/>
        <rFont val="Calibri"/>
        <family val="2"/>
      </rPr>
      <t xml:space="preserve"> is Received via DIP</t>
    </r>
  </si>
  <si>
    <t>LDSO 
(or HELIX proxy)</t>
  </si>
  <si>
    <r>
      <t xml:space="preserve">MDS Run completes and </t>
    </r>
    <r>
      <rPr>
        <b/>
        <sz val="12"/>
        <color rgb="FF000000"/>
        <rFont val="Verdana"/>
        <family val="2"/>
        <scheme val="minor"/>
      </rPr>
      <t>MDS report REP-002A</t>
    </r>
    <r>
      <rPr>
        <sz val="10"/>
        <color rgb="FF000000"/>
        <rFont val="Calibri"/>
        <family val="2"/>
      </rPr>
      <t xml:space="preserve"> is Received via DIP</t>
    </r>
  </si>
  <si>
    <t>Please note the SUR (Sender Unique Reference) for the REP-002A received and attach the actual DIP message received as a full file to support test step evidencing</t>
  </si>
  <si>
    <r>
      <t xml:space="preserve">MDS Run completes and </t>
    </r>
    <r>
      <rPr>
        <b/>
        <sz val="12"/>
        <color rgb="FF000000"/>
        <rFont val="Verdana"/>
        <family val="2"/>
        <scheme val="minor"/>
      </rPr>
      <t>MDS report REP-002B</t>
    </r>
    <r>
      <rPr>
        <sz val="10"/>
        <color rgb="FF000000"/>
        <rFont val="Calibri"/>
        <family val="2"/>
      </rPr>
      <t xml:space="preserve"> is Received via DIP</t>
    </r>
  </si>
  <si>
    <t>Please note the SUR (Sender Unique Reference) for the REP-002B received and attach the actual DIP message received as a full file to support test step evidencing</t>
  </si>
  <si>
    <r>
      <t xml:space="preserve">MDS Run completes and </t>
    </r>
    <r>
      <rPr>
        <b/>
        <sz val="12"/>
        <color rgb="FF000000"/>
        <rFont val="Verdana"/>
        <family val="2"/>
        <scheme val="minor"/>
      </rPr>
      <t>MDS report REP-008</t>
    </r>
    <r>
      <rPr>
        <sz val="10"/>
        <color rgb="FF000000"/>
        <rFont val="Calibri"/>
        <family val="2"/>
      </rPr>
      <t xml:space="preserve"> is Received via DIP</t>
    </r>
  </si>
  <si>
    <t>Please note the SUR (Sender Unique Reference) for the REP-008 received and attach the actual DIP message received as a full file to support test step evidencing</t>
  </si>
  <si>
    <t>VAS Output Files</t>
  </si>
  <si>
    <t>BP020</t>
  </si>
  <si>
    <t>VAS (HELIX)</t>
  </si>
  <si>
    <r>
      <t xml:space="preserve">VAS Run completes and Supplier receives </t>
    </r>
    <r>
      <rPr>
        <b/>
        <sz val="12"/>
        <color rgb="FF000000"/>
        <rFont val="Verdana"/>
        <family val="2"/>
        <scheme val="minor"/>
      </rPr>
      <t>VAS report REP-003</t>
    </r>
    <r>
      <rPr>
        <sz val="10"/>
        <color rgb="FF000000"/>
        <rFont val="Calibri"/>
        <family val="2"/>
      </rPr>
      <t xml:space="preserve"> via DIP</t>
    </r>
  </si>
  <si>
    <t>Please note the SUR (Sender Unique Reference) for the REP-003 received and attach the actual DIP message received as a full file to support test step evidencing</t>
  </si>
  <si>
    <r>
      <t xml:space="preserve">VAS Run completes and Supplier receives </t>
    </r>
    <r>
      <rPr>
        <b/>
        <sz val="12"/>
        <color rgb="FF000000"/>
        <rFont val="Verdana"/>
        <family val="2"/>
        <scheme val="minor"/>
      </rPr>
      <t>VAS report REP-004</t>
    </r>
    <r>
      <rPr>
        <sz val="10"/>
        <color rgb="FF000000"/>
        <rFont val="Calibri"/>
        <family val="2"/>
      </rPr>
      <t xml:space="preserve"> via DIP</t>
    </r>
  </si>
  <si>
    <t>Please note the SUR (Sender Unique Reference)for the REP-004 received and attach the actual DIP message received as a full file to support test step evidencing</t>
  </si>
  <si>
    <r>
      <t xml:space="preserve">VAS Run completes and Supplier DOES NOT receive </t>
    </r>
    <r>
      <rPr>
        <b/>
        <sz val="12"/>
        <color rgb="FF000000"/>
        <rFont val="Verdana"/>
        <family val="2"/>
        <scheme val="minor"/>
      </rPr>
      <t>VAS report REP-007</t>
    </r>
    <r>
      <rPr>
        <sz val="10"/>
        <color rgb="FF000000"/>
        <rFont val="Calibri"/>
        <family val="2"/>
      </rPr>
      <t xml:space="preserve"> via DIP</t>
    </r>
  </si>
  <si>
    <t>Confirmation Statement that NO REP-007 VAS Exception Report to Suppliers file is received for the Settlement Date and run under test
Where a file is received, please raise as an exception for investigation</t>
  </si>
  <si>
    <r>
      <t xml:space="preserve">VAS Run completes and Supplier receives </t>
    </r>
    <r>
      <rPr>
        <b/>
        <sz val="12"/>
        <color rgb="FF000000"/>
        <rFont val="Verdana"/>
        <family val="2"/>
        <scheme val="minor"/>
      </rPr>
      <t>VAS report D0397 (D0081)</t>
    </r>
    <r>
      <rPr>
        <sz val="10"/>
        <color rgb="FF000000"/>
        <rFont val="Calibri"/>
        <family val="2"/>
      </rPr>
      <t xml:space="preserve"> via DTN</t>
    </r>
  </si>
  <si>
    <r>
      <t xml:space="preserve">Please note the DTN Filename for the </t>
    </r>
    <r>
      <rPr>
        <b/>
        <sz val="12"/>
        <color rgb="FF000000"/>
        <rFont val="Verdana"/>
        <family val="2"/>
        <scheme val="minor"/>
      </rPr>
      <t>D0397</t>
    </r>
    <r>
      <rPr>
        <sz val="10"/>
        <color rgb="FF000000"/>
        <rFont val="Calibri"/>
        <family val="2"/>
      </rPr>
      <t xml:space="preserve"> received and attach the actual DIP message received as a full file to support test step evidencing</t>
    </r>
  </si>
  <si>
    <r>
      <t xml:space="preserve">VAS Run completes and Supplier receives </t>
    </r>
    <r>
      <rPr>
        <b/>
        <sz val="12"/>
        <color rgb="FF000000"/>
        <rFont val="Verdana"/>
        <family val="2"/>
        <scheme val="minor"/>
      </rPr>
      <t>VAS report D0398 (D0266)</t>
    </r>
    <r>
      <rPr>
        <sz val="10"/>
        <color rgb="FF000000"/>
        <rFont val="Calibri"/>
        <family val="2"/>
      </rPr>
      <t xml:space="preserve"> via DTN</t>
    </r>
  </si>
  <si>
    <r>
      <t xml:space="preserve">Please note the DTN Filename for the </t>
    </r>
    <r>
      <rPr>
        <b/>
        <sz val="12"/>
        <color rgb="FF000000"/>
        <rFont val="Verdana"/>
        <family val="2"/>
        <scheme val="minor"/>
      </rPr>
      <t>D0398</t>
    </r>
    <r>
      <rPr>
        <sz val="10"/>
        <color rgb="FF000000"/>
        <rFont val="Calibri"/>
        <family val="2"/>
      </rPr>
      <t xml:space="preserve"> received and attach the actual DIP message received as a full file to support test step evidencing</t>
    </r>
  </si>
  <si>
    <r>
      <t xml:space="preserve">VAS Run completes and Supplier receives </t>
    </r>
    <r>
      <rPr>
        <b/>
        <sz val="12"/>
        <color rgb="FF000000"/>
        <rFont val="Verdana"/>
        <family val="2"/>
        <scheme val="minor"/>
      </rPr>
      <t>VAS report D0399 (D0276)</t>
    </r>
    <r>
      <rPr>
        <sz val="10"/>
        <color rgb="FF000000"/>
        <rFont val="Calibri"/>
        <family val="2"/>
      </rPr>
      <t xml:space="preserve"> via DTN</t>
    </r>
  </si>
  <si>
    <r>
      <t xml:space="preserve">Please note the DTN Filename for the </t>
    </r>
    <r>
      <rPr>
        <b/>
        <sz val="12"/>
        <color rgb="FF000000"/>
        <rFont val="Verdana"/>
        <family val="2"/>
        <scheme val="minor"/>
      </rPr>
      <t>D0399</t>
    </r>
    <r>
      <rPr>
        <sz val="10"/>
        <color rgb="FF000000"/>
        <rFont val="Calibri"/>
        <family val="2"/>
      </rPr>
      <t xml:space="preserve"> received and attach the actual DIP message received as a full file to support test step evidencing</t>
    </r>
  </si>
  <si>
    <r>
      <t xml:space="preserve">VAS Run completes and Supplier receives </t>
    </r>
    <r>
      <rPr>
        <b/>
        <sz val="12"/>
        <color rgb="FF000000"/>
        <rFont val="Verdana"/>
        <family val="2"/>
        <scheme val="minor"/>
      </rPr>
      <t>VAS report D0400 (D0296)</t>
    </r>
    <r>
      <rPr>
        <sz val="10"/>
        <color rgb="FF000000"/>
        <rFont val="Calibri"/>
        <family val="2"/>
      </rPr>
      <t xml:space="preserve"> via DTN</t>
    </r>
  </si>
  <si>
    <r>
      <t xml:space="preserve">Please note the DTN Filename for the </t>
    </r>
    <r>
      <rPr>
        <b/>
        <sz val="12"/>
        <color rgb="FF000000"/>
        <rFont val="Verdana"/>
        <family val="2"/>
        <scheme val="minor"/>
      </rPr>
      <t>D0400</t>
    </r>
    <r>
      <rPr>
        <sz val="10"/>
        <color rgb="FF000000"/>
        <rFont val="Calibri"/>
        <family val="2"/>
      </rPr>
      <t xml:space="preserve"> received and attach the actual DIP message received as a full file to support test step evidencing</t>
    </r>
  </si>
  <si>
    <t>Test Case Final Confirmation</t>
  </si>
  <si>
    <t>Supplier checks MDS and VAS Output files and confirms that they are in line with expectations</t>
  </si>
  <si>
    <t xml:space="preserve">Confirmation Statement added from Supplier to confirms all output reports received and that the format and contents of each are in line with expectations for the settlement date and run under test 
</t>
  </si>
  <si>
    <r>
      <t xml:space="preserve">All Data Services (ADS, SDS and UMSDS) to sent daily IF-021s for Minimum of </t>
    </r>
    <r>
      <rPr>
        <b/>
        <sz val="12"/>
        <color rgb="FF000000"/>
        <rFont val="Verdana"/>
        <family val="2"/>
        <scheme val="minor"/>
      </rPr>
      <t>ALL</t>
    </r>
    <r>
      <rPr>
        <sz val="10"/>
        <color rgb="FF000000"/>
        <rFont val="Calibri"/>
        <family val="2"/>
      </rPr>
      <t xml:space="preserve"> Settlement MPANs set up within the SIT-A test environment to seed the Settlement runs in line with the MasterSettlementTimetable contained within ISDEntityM14.
</t>
    </r>
    <r>
      <rPr>
        <i/>
        <u/>
        <sz val="12"/>
        <color rgb="FF000000"/>
        <rFont val="Calibri (Body)"/>
      </rPr>
      <t>Note</t>
    </r>
    <r>
      <rPr>
        <sz val="10"/>
        <color rgb="FF000000"/>
        <rFont val="Calibri"/>
        <family val="2"/>
      </rPr>
      <t xml:space="preserve"> - Base case expectation is for Complete Set of IF-021 UTC Settlement Period Consumption Data for each MPAN sent, with no gaps in data where Settlement Period Quality Indicator indicates the IF-021 Data is Actual.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</si>
</sst>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z val="10"/>
      <color rgb="FF000000"/>
      <name val="Arial"/>
      <family val="2"/>
    </font>
    <font>
      <b/>
      <sz val="10"/>
      <color rgb="FF000000"/>
      <name val="Arial"/>
      <family val="2"/>
    </font>
    <font>
      <sz val="10"/>
      <color rgb="FF000000"/>
      <name val="Calibri"/>
    </font>
    <font>
      <b/>
      <sz val="12"/>
      <color rgb="FF000000"/>
      <name val="Arial"/>
      <family val="2"/>
    </font>
    <font>
      <sz val="12"/>
      <color rgb="FF000000"/>
      <name val="Arial"/>
      <family val="2"/>
    </font>
    <font>
      <b/>
      <sz val="11"/>
      <color rgb="FF000000"/>
      <name val="Arial"/>
      <family val="2"/>
    </font>
    <font>
      <u/>
      <sz val="10"/>
      <color rgb="FF000000"/>
      <name val="Calibri"/>
      <family val="2"/>
    </font>
    <font>
      <b/>
      <sz val="12"/>
      <color rgb="FF000000"/>
      <name val="Verdana"/>
      <family val="2"/>
      <scheme val="minor"/>
    </font>
    <font>
      <i/>
      <u/>
      <sz val="12"/>
      <color rgb="FF000000"/>
      <name val="Calibri (Body)"/>
    </font>
    <font>
      <b/>
      <sz val="12"/>
      <color rgb="FF000000"/>
      <name val="Verdana"/>
      <scheme val="minor"/>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DFDBB"/>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rgb="FF000000"/>
      </right>
      <top/>
      <bottom style="thin">
        <color rgb="FF000000"/>
      </bottom>
      <diagonal/>
    </border>
    <border>
      <left/>
      <right/>
      <top/>
      <bottom style="thin">
        <color rgb="FF000000"/>
      </bottom>
      <diagonal/>
    </border>
    <border>
      <left style="thin">
        <color theme="0" tint="-0.34998626667073579"/>
      </left>
      <right style="thin">
        <color theme="0" tint="-0.34998626667073579"/>
      </right>
      <top style="thin">
        <color rgb="FF000000"/>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rgb="FF000000"/>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1" fillId="0" borderId="29" xfId="0" applyFont="1" applyBorder="1" applyAlignment="1">
      <alignment wrapText="1"/>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56" fillId="33" borderId="1" xfId="103" applyFont="1" applyFill="1" applyBorder="1" applyAlignment="1">
      <alignment horizontal="center" vertical="center" wrapText="1"/>
    </xf>
    <xf numFmtId="0" fontId="56" fillId="33" borderId="10" xfId="0" applyFont="1" applyFill="1" applyBorder="1" applyAlignment="1">
      <alignment horizontal="center" vertical="center"/>
    </xf>
    <xf numFmtId="0" fontId="56" fillId="33" borderId="1" xfId="0" applyFont="1" applyFill="1" applyBorder="1" applyAlignment="1">
      <alignment horizontal="center" vertical="center" wrapText="1"/>
    </xf>
    <xf numFmtId="0" fontId="55" fillId="33" borderId="1" xfId="55" quotePrefix="1" applyFont="1" applyFill="1" applyBorder="1" applyAlignment="1">
      <alignment horizontal="left" vertical="top" wrapText="1"/>
    </xf>
    <xf numFmtId="0" fontId="56" fillId="29" borderId="0" xfId="103" applyFont="1" applyFill="1" applyAlignment="1">
      <alignment horizontal="center" vertical="center" wrapText="1"/>
    </xf>
    <xf numFmtId="0" fontId="56" fillId="29" borderId="0" xfId="104" applyFont="1" applyFill="1" applyAlignment="1">
      <alignment horizontal="lef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55" fillId="33" borderId="1" xfId="55" applyFont="1" applyFill="1" applyBorder="1" applyAlignment="1">
      <alignment horizontal="left" vertical="top" wrapText="1"/>
    </xf>
    <xf numFmtId="0" fontId="49" fillId="20" borderId="12" xfId="25" applyFont="1" applyBorder="1" applyAlignment="1">
      <alignment vertical="center" wrapText="1"/>
    </xf>
    <xf numFmtId="0" fontId="56" fillId="33" borderId="12" xfId="0" applyFont="1" applyFill="1" applyBorder="1" applyAlignment="1">
      <alignment vertical="center" wrapText="1"/>
    </xf>
    <xf numFmtId="0" fontId="55" fillId="29" borderId="29" xfId="0" applyFont="1" applyFill="1" applyBorder="1" applyAlignment="1">
      <alignment horizontal="left" vertical="top" wrapText="1"/>
    </xf>
    <xf numFmtId="165" fontId="41" fillId="0" borderId="29" xfId="0" applyNumberFormat="1" applyFont="1" applyBorder="1" applyAlignment="1">
      <alignment horizontal="left" wrapText="1"/>
    </xf>
    <xf numFmtId="0" fontId="41" fillId="0" borderId="29" xfId="0" applyFont="1" applyBorder="1" applyAlignment="1">
      <alignment horizontal="center" wrapText="1"/>
    </xf>
    <xf numFmtId="14" fontId="0" fillId="0" borderId="29" xfId="0" applyNumberFormat="1" applyBorder="1" applyAlignment="1">
      <alignment horizontal="left" vertical="top" wrapText="1"/>
    </xf>
    <xf numFmtId="0" fontId="0" fillId="0" borderId="29" xfId="0" applyBorder="1" applyAlignment="1">
      <alignment horizontal="center" vertical="top" wrapText="1"/>
    </xf>
    <xf numFmtId="0" fontId="0" fillId="29" borderId="0" xfId="0" applyFill="1" applyAlignment="1">
      <alignment vertical="top" wrapText="1"/>
    </xf>
    <xf numFmtId="14" fontId="0" fillId="0" borderId="30" xfId="0" applyNumberFormat="1" applyBorder="1" applyAlignment="1">
      <alignment horizontal="left"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1" xfId="0" applyBorder="1" applyAlignment="1">
      <alignment vertical="top" wrapText="1"/>
    </xf>
    <xf numFmtId="165" fontId="0" fillId="29" borderId="0" xfId="0" applyNumberFormat="1" applyFill="1" applyAlignment="1">
      <alignment horizontal="left" wrapText="1"/>
    </xf>
    <xf numFmtId="0" fontId="0" fillId="29" borderId="0" xfId="0" applyFill="1" applyAlignment="1">
      <alignment horizontal="center" wrapText="1"/>
    </xf>
    <xf numFmtId="0" fontId="55" fillId="29" borderId="29" xfId="0" applyFont="1" applyFill="1" applyBorder="1" applyAlignment="1">
      <alignment horizontal="center" vertical="top" wrapText="1"/>
    </xf>
    <xf numFmtId="0" fontId="54" fillId="29" borderId="29" xfId="0" applyFont="1" applyFill="1" applyBorder="1" applyAlignment="1">
      <alignment horizontal="left" vertical="top" wrapText="1"/>
    </xf>
    <xf numFmtId="0" fontId="62" fillId="29" borderId="0" xfId="0" applyFont="1" applyFill="1"/>
    <xf numFmtId="0" fontId="62" fillId="29" borderId="0" xfId="0" applyFont="1" applyFill="1" applyAlignment="1">
      <alignment wrapText="1"/>
    </xf>
    <xf numFmtId="0" fontId="62" fillId="29" borderId="0" xfId="0" applyFont="1" applyFill="1" applyAlignment="1">
      <alignment horizontal="center" vertical="top"/>
    </xf>
    <xf numFmtId="0" fontId="62" fillId="29" borderId="0" xfId="0" applyFont="1" applyFill="1" applyAlignment="1">
      <alignment vertical="top"/>
    </xf>
    <xf numFmtId="0" fontId="62" fillId="29" borderId="0" xfId="0" applyFont="1" applyFill="1" applyAlignment="1">
      <alignment vertical="top" wrapText="1"/>
    </xf>
    <xf numFmtId="0" fontId="62" fillId="29" borderId="1" xfId="0" applyFont="1" applyFill="1" applyBorder="1" applyAlignment="1">
      <alignment horizontal="center" vertical="top"/>
    </xf>
    <xf numFmtId="0" fontId="62" fillId="29" borderId="1" xfId="0" applyFont="1" applyFill="1" applyBorder="1" applyAlignment="1">
      <alignment vertical="top" wrapText="1"/>
    </xf>
    <xf numFmtId="0" fontId="62" fillId="29" borderId="1" xfId="0" applyFont="1" applyFill="1" applyBorder="1" applyAlignment="1">
      <alignment vertical="top"/>
    </xf>
    <xf numFmtId="0" fontId="62" fillId="29" borderId="0" xfId="0" applyFont="1" applyFill="1" applyAlignment="1">
      <alignment horizontal="center"/>
    </xf>
    <xf numFmtId="0" fontId="56" fillId="29" borderId="0" xfId="104" applyFont="1" applyFill="1" applyAlignment="1">
      <alignment vertical="top" wrapText="1"/>
    </xf>
    <xf numFmtId="0" fontId="56" fillId="29" borderId="0" xfId="104" applyFont="1" applyFill="1" applyAlignment="1">
      <alignment horizontal="center" vertical="top" wrapText="1"/>
    </xf>
    <xf numFmtId="0" fontId="56" fillId="29" borderId="0" xfId="104" applyFont="1" applyFill="1" applyAlignment="1">
      <alignment horizontal="left" vertical="center"/>
    </xf>
    <xf numFmtId="0" fontId="56" fillId="29" borderId="0" xfId="104" applyFont="1" applyFill="1" applyAlignment="1">
      <alignment vertical="center"/>
    </xf>
    <xf numFmtId="0" fontId="44" fillId="29" borderId="0" xfId="104" applyFont="1" applyFill="1" applyAlignment="1">
      <alignment horizontal="center" vertical="center"/>
    </xf>
    <xf numFmtId="0" fontId="55" fillId="33" borderId="1" xfId="55" quotePrefix="1" applyFont="1" applyFill="1" applyBorder="1" applyAlignment="1">
      <alignment horizontal="center" vertical="center"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56"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29" xfId="104" applyFont="1" applyFill="1" applyBorder="1" applyAlignment="1">
      <alignment vertical="center"/>
    </xf>
    <xf numFmtId="0" fontId="44" fillId="29" borderId="29" xfId="104" applyFont="1" applyFill="1" applyBorder="1" applyAlignment="1">
      <alignment horizontal="center" vertical="center"/>
    </xf>
    <xf numFmtId="0" fontId="57" fillId="29" borderId="0" xfId="104" applyFont="1" applyFill="1" applyAlignment="1">
      <alignment horizontal="left" vertical="center" wrapText="1"/>
    </xf>
    <xf numFmtId="0" fontId="57" fillId="29" borderId="0" xfId="104" applyFont="1" applyFill="1" applyAlignment="1">
      <alignment vertical="center" wrapText="1"/>
    </xf>
    <xf numFmtId="0" fontId="57" fillId="29" borderId="0" xfId="104" applyFont="1" applyFill="1" applyAlignment="1">
      <alignment horizontal="center" vertical="center" wrapText="1"/>
    </xf>
    <xf numFmtId="0" fontId="56" fillId="29" borderId="0" xfId="104" applyFont="1" applyFill="1" applyAlignment="1">
      <alignment horizontal="left" vertical="center" wrapText="1"/>
    </xf>
    <xf numFmtId="0" fontId="56" fillId="29" borderId="0" xfId="104" applyFont="1" applyFill="1" applyAlignment="1">
      <alignment vertical="center" wrapText="1"/>
    </xf>
    <xf numFmtId="0" fontId="56" fillId="29" borderId="0" xfId="104" applyFont="1" applyFill="1" applyAlignment="1">
      <alignment horizontal="center" vertical="center" wrapText="1"/>
    </xf>
    <xf numFmtId="0" fontId="56" fillId="29" borderId="0" xfId="104" applyFont="1" applyFill="1" applyAlignment="1">
      <alignment horizontal="left" vertical="top"/>
    </xf>
    <xf numFmtId="0" fontId="56" fillId="29" borderId="0" xfId="104" applyFont="1" applyFill="1" applyAlignment="1">
      <alignment vertical="top"/>
    </xf>
    <xf numFmtId="0" fontId="56" fillId="29" borderId="0" xfId="104" applyFont="1" applyFill="1" applyAlignment="1">
      <alignment horizontal="center" vertical="center"/>
    </xf>
    <xf numFmtId="0" fontId="58" fillId="29" borderId="0" xfId="104" applyFont="1" applyFill="1" applyAlignment="1">
      <alignment horizontal="center" vertical="center"/>
    </xf>
    <xf numFmtId="0" fontId="58" fillId="29" borderId="0" xfId="103" applyFont="1" applyFill="1" applyAlignment="1">
      <alignment horizontal="center" vertical="center" wrapText="1"/>
    </xf>
    <xf numFmtId="0" fontId="64" fillId="33" borderId="1" xfId="55" applyFont="1" applyFill="1" applyBorder="1" applyAlignment="1">
      <alignment horizontal="center" vertical="center" wrapText="1"/>
    </xf>
    <xf numFmtId="0" fontId="59" fillId="29" borderId="29" xfId="104" applyFont="1" applyFill="1" applyBorder="1" applyAlignment="1">
      <alignment vertical="top" wrapText="1"/>
    </xf>
    <xf numFmtId="0" fontId="55" fillId="0" borderId="29" xfId="0" applyFont="1" applyBorder="1" applyAlignment="1">
      <alignment vertical="top" wrapText="1"/>
    </xf>
    <xf numFmtId="0" fontId="55" fillId="0" borderId="1" xfId="0" applyFont="1" applyBorder="1" applyAlignment="1">
      <alignment vertical="top" wrapText="1"/>
    </xf>
    <xf numFmtId="0" fontId="55" fillId="0" borderId="1" xfId="0" applyFont="1" applyBorder="1" applyAlignment="1">
      <alignment horizontal="center" vertical="top" wrapText="1"/>
    </xf>
    <xf numFmtId="0" fontId="56" fillId="29" borderId="29" xfId="104" applyFont="1" applyFill="1" applyBorder="1" applyAlignment="1">
      <alignment vertical="top"/>
    </xf>
    <xf numFmtId="0" fontId="56" fillId="29" borderId="0" xfId="104" applyFont="1" applyFill="1" applyAlignment="1">
      <alignment horizontal="center" vertical="top"/>
    </xf>
    <xf numFmtId="0" fontId="65" fillId="0" borderId="1" xfId="0" applyFont="1" applyBorder="1" applyAlignment="1">
      <alignment horizontal="left" vertical="top" wrapText="1"/>
    </xf>
    <xf numFmtId="0" fontId="56" fillId="29" borderId="29" xfId="104" applyFont="1" applyFill="1" applyBorder="1" applyAlignment="1">
      <alignment horizontal="center" vertical="top"/>
    </xf>
    <xf numFmtId="0" fontId="55" fillId="0" borderId="1" xfId="0" applyFont="1" applyBorder="1" applyAlignment="1">
      <alignment horizontal="left" vertical="top" wrapText="1"/>
    </xf>
    <xf numFmtId="0" fontId="56" fillId="29" borderId="29" xfId="104" applyFont="1" applyFill="1" applyBorder="1" applyAlignment="1">
      <alignment vertical="top" wrapText="1"/>
    </xf>
    <xf numFmtId="0" fontId="49" fillId="20" borderId="34" xfId="25" applyFont="1" applyBorder="1" applyAlignment="1">
      <alignment vertical="center"/>
    </xf>
    <xf numFmtId="0" fontId="49" fillId="20" borderId="34" xfId="25" applyFont="1" applyBorder="1" applyAlignment="1">
      <alignment vertical="top"/>
    </xf>
    <xf numFmtId="0" fontId="49" fillId="32" borderId="39" xfId="25" applyFont="1" applyFill="1" applyBorder="1" applyAlignment="1">
      <alignment vertical="center"/>
    </xf>
    <xf numFmtId="0" fontId="49" fillId="32" borderId="1" xfId="25" applyFont="1" applyFill="1" applyBorder="1" applyAlignment="1">
      <alignment horizontal="left" vertical="top" wrapText="1"/>
    </xf>
    <xf numFmtId="0" fontId="49" fillId="32" borderId="9" xfId="25" applyFont="1" applyFill="1" applyBorder="1" applyAlignment="1">
      <alignment horizontal="left" vertical="top" wrapText="1"/>
    </xf>
    <xf numFmtId="0" fontId="56" fillId="35" borderId="29" xfId="104" applyFont="1" applyFill="1" applyBorder="1" applyAlignment="1">
      <alignment vertical="top"/>
    </xf>
    <xf numFmtId="0" fontId="60" fillId="35"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1" fillId="29" borderId="10" xfId="0" applyFont="1" applyFill="1" applyBorder="1" applyAlignment="1">
      <alignment wrapText="1"/>
    </xf>
    <xf numFmtId="0" fontId="61" fillId="29" borderId="11" xfId="0" applyFont="1" applyFill="1" applyBorder="1" applyAlignment="1">
      <alignment wrapText="1"/>
    </xf>
    <xf numFmtId="0" fontId="61" fillId="29" borderId="12" xfId="0" applyFont="1" applyFill="1" applyBorder="1" applyAlignment="1">
      <alignment wrapText="1"/>
    </xf>
    <xf numFmtId="0" fontId="56" fillId="29" borderId="34" xfId="104" applyFont="1" applyFill="1" applyBorder="1" applyAlignment="1">
      <alignment horizontal="left" vertical="top" wrapText="1"/>
    </xf>
    <xf numFmtId="0" fontId="57" fillId="29" borderId="34" xfId="104" applyFont="1" applyFill="1" applyBorder="1" applyAlignment="1">
      <alignment horizontal="left" vertical="center" wrapText="1"/>
    </xf>
    <xf numFmtId="0" fontId="56" fillId="29" borderId="34" xfId="104" applyFont="1" applyFill="1" applyBorder="1" applyAlignment="1">
      <alignment horizontal="left" vertical="center" wrapText="1"/>
    </xf>
    <xf numFmtId="0" fontId="56" fillId="29" borderId="35" xfId="104" applyFont="1" applyFill="1" applyBorder="1" applyAlignment="1">
      <alignment horizontal="left" vertical="top" wrapText="1"/>
    </xf>
    <xf numFmtId="0" fontId="56" fillId="29" borderId="36" xfId="104" applyFont="1" applyFill="1" applyBorder="1" applyAlignment="1">
      <alignment horizontal="left" vertical="top" wrapText="1"/>
    </xf>
    <xf numFmtId="0" fontId="56" fillId="29" borderId="37" xfId="104" applyFont="1" applyFill="1" applyBorder="1" applyAlignment="1">
      <alignment horizontal="left" vertical="top" wrapText="1"/>
    </xf>
    <xf numFmtId="0" fontId="56" fillId="29" borderId="34" xfId="104" applyFont="1" applyFill="1" applyBorder="1" applyAlignment="1">
      <alignment vertical="center" wrapText="1"/>
    </xf>
    <xf numFmtId="0" fontId="63" fillId="29" borderId="14" xfId="104" applyFont="1" applyFill="1" applyBorder="1" applyAlignment="1">
      <alignment horizontal="left" vertical="center" wrapText="1"/>
    </xf>
    <xf numFmtId="0" fontId="56" fillId="29" borderId="35" xfId="104" applyFont="1" applyFill="1" applyBorder="1" applyAlignment="1">
      <alignment horizontal="left" vertical="center" wrapText="1"/>
    </xf>
    <xf numFmtId="0" fontId="56" fillId="29" borderId="36" xfId="104" applyFont="1" applyFill="1" applyBorder="1" applyAlignment="1">
      <alignment horizontal="left" vertical="center" wrapText="1"/>
    </xf>
    <xf numFmtId="0" fontId="56" fillId="29" borderId="37" xfId="104" applyFont="1" applyFill="1" applyBorder="1" applyAlignment="1">
      <alignment horizontal="left" vertical="center" wrapText="1"/>
    </xf>
    <xf numFmtId="0" fontId="56" fillId="35" borderId="40" xfId="104" applyFont="1" applyFill="1" applyBorder="1" applyAlignment="1">
      <alignment horizontal="center" vertical="center" wrapText="1"/>
    </xf>
    <xf numFmtId="0" fontId="56" fillId="35" borderId="41" xfId="104" applyFont="1" applyFill="1" applyBorder="1" applyAlignment="1">
      <alignment horizontal="center" vertical="center" wrapText="1"/>
    </xf>
    <xf numFmtId="0" fontId="56" fillId="35" borderId="42" xfId="104"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31" xfId="25" applyFont="1" applyBorder="1" applyAlignment="1">
      <alignment horizontal="center" vertical="center" wrapText="1"/>
    </xf>
    <xf numFmtId="0" fontId="49" fillId="20" borderId="43" xfId="25" applyFont="1" applyBorder="1" applyAlignment="1">
      <alignment horizontal="center" vertical="center" wrapText="1"/>
    </xf>
    <xf numFmtId="0" fontId="49" fillId="20" borderId="3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33" xfId="0" applyFont="1" applyFill="1" applyBorder="1" applyAlignment="1">
      <alignment horizontal="center" vertical="center" wrapText="1"/>
    </xf>
    <xf numFmtId="0" fontId="56" fillId="33" borderId="39" xfId="0" applyFont="1" applyFill="1" applyBorder="1" applyAlignment="1">
      <alignment horizontal="center" vertical="center" wrapText="1"/>
    </xf>
    <xf numFmtId="0" fontId="56" fillId="33" borderId="38"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FCF0F0"/>
      <color rgb="FFB6DF89"/>
      <color rgb="FFCCECFF"/>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75"/>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75" customHeight="1">
      <c r="B1" s="52" t="s">
        <v>0</v>
      </c>
    </row>
    <row r="3" spans="2:17" ht="15.75">
      <c r="B3" s="140" t="s">
        <v>1</v>
      </c>
      <c r="C3" s="140"/>
      <c r="D3" s="140"/>
      <c r="E3" s="140"/>
      <c r="F3" s="140"/>
      <c r="G3" s="140"/>
      <c r="H3" s="140"/>
      <c r="I3" s="140"/>
    </row>
    <row r="4" spans="2:17" ht="13.7" customHeight="1">
      <c r="B4" s="142" t="s">
        <v>2</v>
      </c>
      <c r="C4" s="142"/>
      <c r="D4" s="142"/>
      <c r="E4" s="142"/>
      <c r="F4" s="142"/>
      <c r="G4" s="142"/>
      <c r="H4" s="142"/>
      <c r="I4" s="142"/>
      <c r="J4" s="142"/>
      <c r="K4" s="142"/>
      <c r="L4" s="142"/>
      <c r="M4" s="142"/>
      <c r="N4" s="142"/>
      <c r="O4" s="45"/>
      <c r="P4" s="45"/>
      <c r="Q4" s="45"/>
    </row>
    <row r="5" spans="2:17">
      <c r="B5" s="142"/>
      <c r="C5" s="142"/>
      <c r="D5" s="142"/>
      <c r="E5" s="142"/>
      <c r="F5" s="142"/>
      <c r="G5" s="142"/>
      <c r="H5" s="142"/>
      <c r="I5" s="142"/>
      <c r="J5" s="142"/>
      <c r="K5" s="142"/>
      <c r="L5" s="142"/>
      <c r="M5" s="142"/>
      <c r="N5" s="142"/>
      <c r="O5" s="45"/>
      <c r="P5" s="45"/>
      <c r="Q5" s="45"/>
    </row>
    <row r="6" spans="2:17">
      <c r="B6" s="142"/>
      <c r="C6" s="142"/>
      <c r="D6" s="142"/>
      <c r="E6" s="142"/>
      <c r="F6" s="142"/>
      <c r="G6" s="142"/>
      <c r="H6" s="142"/>
      <c r="I6" s="142"/>
      <c r="J6" s="142"/>
      <c r="K6" s="142"/>
      <c r="L6" s="142"/>
      <c r="M6" s="142"/>
      <c r="N6" s="142"/>
      <c r="O6" s="45"/>
      <c r="P6" s="45"/>
      <c r="Q6" s="45"/>
    </row>
    <row r="7" spans="2:17">
      <c r="B7" s="142"/>
      <c r="C7" s="142"/>
      <c r="D7" s="142"/>
      <c r="E7" s="142"/>
      <c r="F7" s="142"/>
      <c r="G7" s="142"/>
      <c r="H7" s="142"/>
      <c r="I7" s="142"/>
      <c r="J7" s="142"/>
      <c r="K7" s="142"/>
      <c r="L7" s="142"/>
      <c r="M7" s="142"/>
      <c r="N7" s="142"/>
      <c r="O7" s="45"/>
      <c r="P7" s="45"/>
      <c r="Q7" s="45"/>
    </row>
    <row r="8" spans="2:17">
      <c r="B8" s="142"/>
      <c r="C8" s="142"/>
      <c r="D8" s="142"/>
      <c r="E8" s="142"/>
      <c r="F8" s="142"/>
      <c r="G8" s="142"/>
      <c r="H8" s="142"/>
      <c r="I8" s="142"/>
      <c r="J8" s="142"/>
      <c r="K8" s="142"/>
      <c r="L8" s="142"/>
      <c r="M8" s="142"/>
      <c r="N8" s="142"/>
      <c r="O8" s="45"/>
      <c r="P8" s="45"/>
      <c r="Q8" s="45"/>
    </row>
    <row r="9" spans="2:17">
      <c r="B9" s="142"/>
      <c r="C9" s="142"/>
      <c r="D9" s="142"/>
      <c r="E9" s="142"/>
      <c r="F9" s="142"/>
      <c r="G9" s="142"/>
      <c r="H9" s="142"/>
      <c r="I9" s="142"/>
      <c r="J9" s="142"/>
      <c r="K9" s="142"/>
      <c r="L9" s="142"/>
      <c r="M9" s="142"/>
      <c r="N9" s="142"/>
      <c r="O9" s="45"/>
      <c r="P9" s="45"/>
      <c r="Q9" s="45"/>
    </row>
    <row r="10" spans="2:17">
      <c r="B10" s="142"/>
      <c r="C10" s="142"/>
      <c r="D10" s="142"/>
      <c r="E10" s="142"/>
      <c r="F10" s="142"/>
      <c r="G10" s="142"/>
      <c r="H10" s="142"/>
      <c r="I10" s="142"/>
      <c r="J10" s="142"/>
      <c r="K10" s="142"/>
      <c r="L10" s="142"/>
      <c r="M10" s="142"/>
      <c r="N10" s="142"/>
      <c r="O10" s="45"/>
      <c r="P10" s="45"/>
      <c r="Q10" s="45"/>
    </row>
    <row r="11" spans="2:17">
      <c r="B11" s="142"/>
      <c r="C11" s="142"/>
      <c r="D11" s="142"/>
      <c r="E11" s="142"/>
      <c r="F11" s="142"/>
      <c r="G11" s="142"/>
      <c r="H11" s="142"/>
      <c r="I11" s="142"/>
      <c r="J11" s="142"/>
      <c r="K11" s="142"/>
      <c r="L11" s="142"/>
      <c r="M11" s="142"/>
      <c r="N11" s="142"/>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5" customHeight="1">
      <c r="B25" s="142" t="s">
        <v>15</v>
      </c>
      <c r="C25" s="142"/>
      <c r="D25" s="142"/>
      <c r="E25" s="142"/>
      <c r="F25" s="142"/>
      <c r="G25" s="142"/>
      <c r="H25" s="142"/>
      <c r="I25" s="142"/>
      <c r="J25" s="142"/>
      <c r="K25" s="142"/>
      <c r="L25" s="142"/>
      <c r="M25" s="142"/>
      <c r="N25" s="142"/>
    </row>
    <row r="26" spans="2:17">
      <c r="B26" s="142"/>
      <c r="C26" s="142"/>
      <c r="D26" s="142"/>
      <c r="E26" s="142"/>
      <c r="F26" s="142"/>
      <c r="G26" s="142"/>
      <c r="H26" s="142"/>
      <c r="I26" s="142"/>
      <c r="J26" s="142"/>
      <c r="K26" s="142"/>
      <c r="L26" s="142"/>
      <c r="M26" s="142"/>
      <c r="N26" s="142"/>
    </row>
    <row r="27" spans="2:17">
      <c r="B27" s="45"/>
      <c r="C27" s="45"/>
      <c r="D27" s="45"/>
      <c r="E27" s="45"/>
      <c r="F27" s="45"/>
    </row>
    <row r="28" spans="2:17">
      <c r="B28" s="45"/>
      <c r="C28" s="45"/>
      <c r="D28" s="45"/>
      <c r="E28" s="45"/>
      <c r="F28" s="45"/>
    </row>
    <row r="29" spans="2:17">
      <c r="B29" s="48"/>
    </row>
    <row r="30" spans="2:17" ht="15.75">
      <c r="B30" s="140" t="s">
        <v>16</v>
      </c>
      <c r="C30" s="140"/>
      <c r="D30" s="140"/>
      <c r="E30" s="140"/>
      <c r="F30" s="140"/>
      <c r="G30" s="140"/>
      <c r="H30" s="140"/>
      <c r="I30" s="140"/>
    </row>
    <row r="31" spans="2:17">
      <c r="B31" s="141"/>
      <c r="C31" s="141"/>
      <c r="D31" s="141"/>
      <c r="E31" s="141"/>
      <c r="F31" s="141"/>
      <c r="G31" s="141"/>
      <c r="H31" s="141"/>
      <c r="I31" s="141"/>
      <c r="J31" s="141"/>
      <c r="K31" s="141"/>
      <c r="L31" s="141"/>
      <c r="M31" s="141"/>
      <c r="N31" s="141"/>
    </row>
    <row r="32" spans="2:17">
      <c r="B32" s="141"/>
      <c r="C32" s="141"/>
      <c r="D32" s="141"/>
      <c r="E32" s="141"/>
      <c r="F32" s="141"/>
      <c r="G32" s="141"/>
      <c r="H32" s="141"/>
      <c r="I32" s="141"/>
      <c r="J32" s="141"/>
      <c r="K32" s="141"/>
      <c r="L32" s="141"/>
      <c r="M32" s="141"/>
      <c r="N32" s="141"/>
    </row>
    <row r="33" spans="2:14">
      <c r="B33" s="141"/>
      <c r="C33" s="141"/>
      <c r="D33" s="141"/>
      <c r="E33" s="141"/>
      <c r="F33" s="141"/>
      <c r="G33" s="141"/>
      <c r="H33" s="141"/>
      <c r="I33" s="141"/>
      <c r="J33" s="141"/>
      <c r="K33" s="141"/>
      <c r="L33" s="141"/>
      <c r="M33" s="141"/>
      <c r="N33" s="141"/>
    </row>
    <row r="34" spans="2:14">
      <c r="B34" s="141"/>
      <c r="C34" s="141"/>
      <c r="D34" s="141"/>
      <c r="E34" s="141"/>
      <c r="F34" s="141"/>
      <c r="G34" s="141"/>
      <c r="H34" s="141"/>
      <c r="I34" s="141"/>
      <c r="J34" s="141"/>
      <c r="K34" s="141"/>
      <c r="L34" s="141"/>
      <c r="M34" s="141"/>
      <c r="N34" s="141"/>
    </row>
    <row r="35" spans="2:14">
      <c r="B35" s="141"/>
      <c r="C35" s="141"/>
      <c r="D35" s="141"/>
      <c r="E35" s="141"/>
      <c r="F35" s="141"/>
      <c r="G35" s="141"/>
      <c r="H35" s="141"/>
      <c r="I35" s="141"/>
      <c r="J35" s="141"/>
      <c r="K35" s="141"/>
      <c r="L35" s="141"/>
      <c r="M35" s="141"/>
      <c r="N35" s="141"/>
    </row>
    <row r="36" spans="2:14">
      <c r="B36" s="141"/>
      <c r="C36" s="141"/>
      <c r="D36" s="141"/>
      <c r="E36" s="141"/>
      <c r="F36" s="141"/>
      <c r="G36" s="141"/>
      <c r="H36" s="141"/>
      <c r="I36" s="141"/>
      <c r="J36" s="141"/>
      <c r="K36" s="141"/>
      <c r="L36" s="141"/>
      <c r="M36" s="141"/>
      <c r="N36" s="141"/>
    </row>
    <row r="37" spans="2:14">
      <c r="B37" s="141"/>
      <c r="C37" s="141"/>
      <c r="D37" s="141"/>
      <c r="E37" s="141"/>
      <c r="F37" s="141"/>
      <c r="G37" s="141"/>
      <c r="H37" s="141"/>
      <c r="I37" s="141"/>
      <c r="J37" s="141"/>
      <c r="K37" s="141"/>
      <c r="L37" s="141"/>
      <c r="M37" s="141"/>
      <c r="N37" s="141"/>
    </row>
    <row r="38" spans="2:14">
      <c r="B38" s="141"/>
      <c r="C38" s="141"/>
      <c r="D38" s="141"/>
      <c r="E38" s="141"/>
      <c r="F38" s="141"/>
      <c r="G38" s="141"/>
      <c r="H38" s="141"/>
      <c r="I38" s="141"/>
      <c r="J38" s="141"/>
      <c r="K38" s="141"/>
      <c r="L38" s="141"/>
      <c r="M38" s="141"/>
      <c r="N38" s="141"/>
    </row>
    <row r="39" spans="2:14">
      <c r="B39" s="141"/>
      <c r="C39" s="141"/>
      <c r="D39" s="141"/>
      <c r="E39" s="141"/>
      <c r="F39" s="141"/>
      <c r="G39" s="141"/>
      <c r="H39" s="141"/>
      <c r="I39" s="141"/>
      <c r="J39" s="141"/>
      <c r="K39" s="141"/>
      <c r="L39" s="141"/>
      <c r="M39" s="141"/>
      <c r="N39" s="141"/>
    </row>
    <row r="40" spans="2:14">
      <c r="B40" s="48"/>
    </row>
    <row r="41" spans="2:14" ht="15.75">
      <c r="B41" s="140" t="s">
        <v>17</v>
      </c>
      <c r="C41" s="140"/>
      <c r="D41" s="140"/>
      <c r="E41" s="140"/>
      <c r="F41" s="140"/>
      <c r="G41" s="140"/>
      <c r="H41" s="140"/>
      <c r="I41" s="140"/>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75">
      <c r="B52" s="140" t="s">
        <v>18</v>
      </c>
      <c r="C52" s="140"/>
      <c r="D52" s="140"/>
      <c r="E52" s="140"/>
      <c r="F52" s="140"/>
      <c r="G52" s="140"/>
      <c r="H52" s="140"/>
      <c r="I52" s="140"/>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 customWidth="1"/>
  </cols>
  <sheetData>
    <row r="2" spans="1:15" ht="14.25">
      <c r="C2" s="1"/>
    </row>
    <row r="10" spans="1:15" ht="33" customHeight="1">
      <c r="A10" s="143"/>
      <c r="B10" s="143"/>
      <c r="C10" s="143"/>
      <c r="D10" s="143"/>
      <c r="E10" s="143"/>
      <c r="F10" s="143"/>
      <c r="G10" s="143"/>
      <c r="H10" s="143"/>
      <c r="I10" s="143"/>
      <c r="J10" s="143"/>
      <c r="K10" s="143"/>
      <c r="L10" s="143"/>
      <c r="M10" s="143"/>
    </row>
    <row r="13" spans="1:15" ht="28.5">
      <c r="A13" s="145" t="s">
        <v>19</v>
      </c>
      <c r="B13" s="145"/>
      <c r="C13" s="145"/>
      <c r="D13" s="145"/>
      <c r="E13" s="145"/>
      <c r="F13" s="145"/>
      <c r="G13" s="145"/>
      <c r="H13" s="145"/>
      <c r="I13" s="145"/>
      <c r="J13" s="145"/>
      <c r="K13" s="145"/>
      <c r="L13" s="145"/>
      <c r="M13" s="145"/>
      <c r="N13" s="145"/>
      <c r="O13" s="145"/>
    </row>
    <row r="14" spans="1:15" ht="23.25">
      <c r="A14" s="146" t="s">
        <v>20</v>
      </c>
      <c r="B14" s="146"/>
      <c r="C14" s="146"/>
      <c r="D14" s="146"/>
      <c r="E14" s="146"/>
      <c r="F14" s="146"/>
      <c r="G14" s="146"/>
      <c r="H14" s="146"/>
      <c r="I14" s="146"/>
      <c r="J14" s="146"/>
      <c r="K14" s="146"/>
      <c r="L14" s="146"/>
      <c r="M14" s="146"/>
      <c r="N14" s="146"/>
      <c r="O14" s="146"/>
    </row>
    <row r="18" spans="1:15" ht="23.25">
      <c r="A18" s="147" t="s">
        <v>21</v>
      </c>
      <c r="B18" s="147"/>
      <c r="C18" s="147"/>
      <c r="D18" s="147"/>
      <c r="E18" s="147"/>
      <c r="F18" s="147"/>
      <c r="G18" s="147"/>
      <c r="H18" s="147"/>
      <c r="I18" s="147"/>
      <c r="J18" s="147"/>
      <c r="K18" s="147"/>
      <c r="L18" s="147"/>
      <c r="M18" s="147"/>
      <c r="N18" s="147"/>
      <c r="O18" s="147"/>
    </row>
    <row r="20" spans="1:15" ht="23.25">
      <c r="A20" s="147" t="s">
        <v>22</v>
      </c>
      <c r="B20" s="147"/>
      <c r="C20" s="147"/>
      <c r="D20" s="147"/>
      <c r="E20" s="147"/>
      <c r="F20" s="147"/>
      <c r="G20" s="147"/>
      <c r="H20" s="147"/>
      <c r="I20" s="147"/>
      <c r="J20" s="147"/>
      <c r="K20" s="147"/>
      <c r="L20" s="147"/>
      <c r="M20" s="147"/>
      <c r="N20" s="147"/>
      <c r="O20" s="147"/>
    </row>
    <row r="24" spans="1:15" ht="15" customHeight="1">
      <c r="A24" s="13"/>
      <c r="B24" s="13"/>
      <c r="C24" s="13"/>
      <c r="D24" s="13"/>
      <c r="E24" s="13"/>
      <c r="F24" s="13"/>
      <c r="G24" s="13"/>
      <c r="H24" s="13"/>
      <c r="I24" s="13"/>
      <c r="J24" s="13"/>
      <c r="K24" s="13"/>
      <c r="L24" s="13"/>
      <c r="M24" s="13"/>
    </row>
    <row r="26" spans="1:15" ht="18">
      <c r="A26" s="144"/>
      <c r="B26" s="144"/>
      <c r="C26" s="144"/>
      <c r="D26" s="144"/>
      <c r="E26" s="144"/>
      <c r="F26" s="144"/>
      <c r="G26" s="144"/>
      <c r="H26" s="144"/>
      <c r="I26" s="144"/>
      <c r="J26" s="144"/>
      <c r="K26" s="144"/>
      <c r="L26" s="144"/>
      <c r="M26" s="14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 customWidth="1"/>
    <col min="3" max="3" width="22" customWidth="1"/>
    <col min="4" max="4" width="89.85546875" customWidth="1"/>
    <col min="5" max="13" width="9.85546875" customWidth="1"/>
    <col min="14" max="15" width="9" customWidth="1"/>
  </cols>
  <sheetData>
    <row r="2" spans="1:4" ht="14.25">
      <c r="C2" s="1"/>
    </row>
    <row r="4" spans="1:4" ht="15.75">
      <c r="A4" s="25" t="s">
        <v>23</v>
      </c>
      <c r="B4" s="26"/>
      <c r="C4" s="26"/>
      <c r="D4" s="26"/>
    </row>
    <row r="5" spans="1:4" ht="39.75" customHeight="1">
      <c r="A5" s="148" t="s">
        <v>24</v>
      </c>
      <c r="B5" s="148"/>
      <c r="C5" s="148"/>
      <c r="D5" s="148"/>
    </row>
    <row r="6" spans="1:4">
      <c r="A6" s="27"/>
      <c r="B6" s="27"/>
      <c r="C6" s="27"/>
      <c r="D6" s="27"/>
    </row>
    <row r="7" spans="1:4" ht="15.75">
      <c r="A7" s="28" t="s">
        <v>25</v>
      </c>
      <c r="B7" s="27"/>
      <c r="C7" s="27"/>
      <c r="D7" s="27"/>
    </row>
    <row r="8" spans="1:4">
      <c r="A8" s="4" t="s">
        <v>26</v>
      </c>
      <c r="B8" s="149" t="s">
        <v>27</v>
      </c>
      <c r="C8" s="149"/>
      <c r="D8" s="27"/>
    </row>
    <row r="9" spans="1:4">
      <c r="A9" s="29"/>
      <c r="B9" s="150"/>
      <c r="C9" s="150"/>
      <c r="D9" s="27"/>
    </row>
    <row r="10" spans="1:4">
      <c r="A10" s="27"/>
      <c r="B10" s="27"/>
      <c r="C10" s="27"/>
      <c r="D10" s="27"/>
    </row>
    <row r="11" spans="1:4" ht="15.75">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6.5" thickBot="1">
      <c r="A17" s="33" t="s">
        <v>35</v>
      </c>
      <c r="B17" s="27"/>
      <c r="C17" s="27"/>
      <c r="D17" s="27"/>
    </row>
    <row r="18" spans="1:4">
      <c r="A18" s="11" t="s">
        <v>36</v>
      </c>
      <c r="B18" s="34" t="s">
        <v>37</v>
      </c>
      <c r="C18" s="34" t="s">
        <v>26</v>
      </c>
      <c r="D18" s="34" t="s">
        <v>38</v>
      </c>
    </row>
    <row r="19" spans="1:4">
      <c r="A19" s="12">
        <v>0.1</v>
      </c>
      <c r="B19" s="10"/>
      <c r="C19" s="9"/>
      <c r="D19" s="9"/>
    </row>
    <row r="20" spans="1:4" ht="15.75">
      <c r="A20" s="33"/>
      <c r="B20" s="27"/>
      <c r="C20" s="27"/>
      <c r="D20" s="27"/>
    </row>
    <row r="21" spans="1:4" ht="16.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51" t="s">
        <v>250</v>
      </c>
      <c r="C1" s="151"/>
      <c r="D1" s="151"/>
      <c r="E1" s="151"/>
      <c r="F1" s="151"/>
      <c r="I1" s="151" t="s">
        <v>251</v>
      </c>
      <c r="J1" s="151"/>
      <c r="K1" s="151"/>
      <c r="L1" s="151"/>
      <c r="M1" s="151"/>
      <c r="N1" s="15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 customWidth="1"/>
  </cols>
  <sheetData>
    <row r="1" spans="2:2" ht="28.5">
      <c r="B1" s="7" t="s">
        <v>0</v>
      </c>
    </row>
    <row r="4" spans="2:2" ht="23.25">
      <c r="B4" s="35" t="s">
        <v>359</v>
      </c>
    </row>
    <row r="5" spans="2:2">
      <c r="B5" s="36" t="s">
        <v>360</v>
      </c>
    </row>
    <row r="6" spans="2:2">
      <c r="B6" s="36" t="s">
        <v>16</v>
      </c>
    </row>
    <row r="7" spans="2:2">
      <c r="B7" s="36" t="s">
        <v>17</v>
      </c>
    </row>
    <row r="8" spans="2:2">
      <c r="B8" s="36" t="s">
        <v>361</v>
      </c>
    </row>
    <row r="9" spans="2:2">
      <c r="B9" s="36"/>
    </row>
    <row r="10" spans="2:2" s="37" customFormat="1"/>
    <row r="11" spans="2:2" ht="23.2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25">
      <c r="B30" s="35" t="s">
        <v>16</v>
      </c>
    </row>
    <row r="32" spans="1:2">
      <c r="B32" t="s">
        <v>369</v>
      </c>
    </row>
    <row r="34" spans="2:9">
      <c r="B34" t="s">
        <v>370</v>
      </c>
    </row>
    <row r="36" spans="2:9">
      <c r="B36" t="s">
        <v>371</v>
      </c>
    </row>
    <row r="37" spans="2:9">
      <c r="B37" s="40" t="s">
        <v>372</v>
      </c>
      <c r="C37" s="158" t="s">
        <v>373</v>
      </c>
      <c r="D37" s="158"/>
      <c r="E37" s="158"/>
      <c r="F37" s="158"/>
      <c r="G37" s="158"/>
      <c r="H37" s="158"/>
      <c r="I37" s="158"/>
    </row>
    <row r="38" spans="2:9">
      <c r="B38" s="41" t="s">
        <v>374</v>
      </c>
      <c r="C38" s="154" t="s">
        <v>375</v>
      </c>
      <c r="D38" s="154"/>
      <c r="E38" s="154"/>
      <c r="F38" s="154"/>
      <c r="G38" s="154"/>
      <c r="H38" s="154"/>
      <c r="I38" s="154"/>
    </row>
    <row r="39" spans="2:9">
      <c r="B39" s="42" t="s">
        <v>254</v>
      </c>
      <c r="C39" s="153" t="s">
        <v>376</v>
      </c>
      <c r="D39" s="153"/>
      <c r="E39" s="153"/>
      <c r="F39" s="153"/>
      <c r="G39" s="153"/>
      <c r="H39" s="153"/>
      <c r="I39" s="153"/>
    </row>
    <row r="40" spans="2:9">
      <c r="B40" s="42" t="s">
        <v>377</v>
      </c>
      <c r="C40" s="153" t="s">
        <v>378</v>
      </c>
      <c r="D40" s="153"/>
      <c r="E40" s="153"/>
      <c r="F40" s="153"/>
      <c r="G40" s="153"/>
      <c r="H40" s="153"/>
      <c r="I40" s="153"/>
    </row>
    <row r="41" spans="2:9">
      <c r="B41" s="41" t="s">
        <v>379</v>
      </c>
      <c r="C41" s="153" t="s">
        <v>380</v>
      </c>
      <c r="D41" s="153"/>
      <c r="E41" s="153"/>
      <c r="F41" s="153"/>
      <c r="G41" s="153"/>
      <c r="H41" s="153"/>
      <c r="I41" s="153"/>
    </row>
    <row r="42" spans="2:9" ht="38.25" customHeight="1">
      <c r="B42" s="43" t="s">
        <v>381</v>
      </c>
      <c r="C42" s="153" t="s">
        <v>382</v>
      </c>
      <c r="D42" s="153"/>
      <c r="E42" s="153"/>
      <c r="F42" s="153"/>
      <c r="G42" s="153"/>
      <c r="H42" s="153"/>
      <c r="I42" s="153"/>
    </row>
    <row r="43" spans="2:9">
      <c r="B43" s="43" t="s">
        <v>379</v>
      </c>
      <c r="C43" s="153" t="s">
        <v>383</v>
      </c>
      <c r="D43" s="153"/>
      <c r="E43" s="153"/>
      <c r="F43" s="153"/>
      <c r="G43" s="153"/>
      <c r="H43" s="153"/>
      <c r="I43" s="153"/>
    </row>
    <row r="44" spans="2:9">
      <c r="B44" s="43" t="s">
        <v>384</v>
      </c>
      <c r="C44" s="155" t="s">
        <v>385</v>
      </c>
      <c r="D44" s="153"/>
      <c r="E44" s="153"/>
      <c r="F44" s="153"/>
      <c r="G44" s="153"/>
      <c r="H44" s="153"/>
      <c r="I44" s="153"/>
    </row>
    <row r="45" spans="2:9">
      <c r="B45" s="43" t="s">
        <v>253</v>
      </c>
      <c r="C45" s="155" t="s">
        <v>386</v>
      </c>
      <c r="D45" s="153"/>
      <c r="E45" s="153"/>
      <c r="F45" s="153"/>
      <c r="G45" s="153"/>
      <c r="H45" s="153"/>
      <c r="I45" s="153"/>
    </row>
    <row r="46" spans="2:9">
      <c r="B46" s="43" t="s">
        <v>387</v>
      </c>
      <c r="C46" s="155" t="s">
        <v>388</v>
      </c>
      <c r="D46" s="153"/>
      <c r="E46" s="153"/>
      <c r="F46" s="153"/>
      <c r="G46" s="153"/>
      <c r="H46" s="153"/>
      <c r="I46" s="153"/>
    </row>
    <row r="47" spans="2:9" ht="29.25" customHeight="1">
      <c r="B47" s="43" t="s">
        <v>389</v>
      </c>
      <c r="C47" s="156" t="s">
        <v>390</v>
      </c>
      <c r="D47" s="157"/>
      <c r="E47" s="157"/>
      <c r="F47" s="157"/>
      <c r="G47" s="157"/>
      <c r="H47" s="157"/>
      <c r="I47" s="155"/>
    </row>
    <row r="48" spans="2:9">
      <c r="B48" s="43" t="s">
        <v>391</v>
      </c>
      <c r="C48" s="153" t="s">
        <v>392</v>
      </c>
      <c r="D48" s="153"/>
      <c r="E48" s="153"/>
      <c r="F48" s="153"/>
      <c r="G48" s="153"/>
      <c r="H48" s="153"/>
      <c r="I48" s="153"/>
    </row>
    <row r="49" spans="2:9">
      <c r="B49" s="43" t="s">
        <v>8</v>
      </c>
      <c r="C49" s="153" t="s">
        <v>393</v>
      </c>
      <c r="D49" s="153"/>
      <c r="E49" s="153"/>
      <c r="F49" s="153"/>
      <c r="G49" s="153"/>
      <c r="H49" s="153"/>
      <c r="I49" s="153"/>
    </row>
    <row r="50" spans="2:9">
      <c r="B50" s="43" t="s">
        <v>394</v>
      </c>
      <c r="C50" s="153" t="s">
        <v>395</v>
      </c>
      <c r="D50" s="153"/>
      <c r="E50" s="153"/>
      <c r="F50" s="153"/>
      <c r="G50" s="153"/>
      <c r="H50" s="153"/>
      <c r="I50" s="153"/>
    </row>
    <row r="51" spans="2:9">
      <c r="B51" s="43" t="s">
        <v>396</v>
      </c>
      <c r="C51" s="153" t="s">
        <v>397</v>
      </c>
      <c r="D51" s="153"/>
      <c r="E51" s="153"/>
      <c r="F51" s="153"/>
      <c r="G51" s="153"/>
      <c r="H51" s="153"/>
      <c r="I51" s="153"/>
    </row>
    <row r="52" spans="2:9">
      <c r="B52" s="43" t="s">
        <v>398</v>
      </c>
      <c r="C52" s="153" t="s">
        <v>399</v>
      </c>
      <c r="D52" s="153"/>
      <c r="E52" s="153"/>
      <c r="F52" s="153"/>
      <c r="G52" s="153"/>
      <c r="H52" s="153"/>
      <c r="I52" s="153"/>
    </row>
    <row r="53" spans="2:9">
      <c r="B53" s="43" t="s">
        <v>400</v>
      </c>
      <c r="C53" s="153" t="s">
        <v>401</v>
      </c>
      <c r="D53" s="153"/>
      <c r="E53" s="153"/>
      <c r="F53" s="153"/>
      <c r="G53" s="153"/>
      <c r="H53" s="153"/>
      <c r="I53" s="153"/>
    </row>
    <row r="54" spans="2:9" ht="24.75" customHeight="1">
      <c r="B54" s="43" t="s">
        <v>402</v>
      </c>
      <c r="C54" s="153" t="s">
        <v>403</v>
      </c>
      <c r="D54" s="153"/>
      <c r="E54" s="153"/>
      <c r="F54" s="153"/>
      <c r="G54" s="153"/>
      <c r="H54" s="153"/>
      <c r="I54" s="153"/>
    </row>
    <row r="55" spans="2:9" ht="25.5" customHeight="1">
      <c r="B55" s="43" t="s">
        <v>404</v>
      </c>
      <c r="C55" s="153" t="s">
        <v>405</v>
      </c>
      <c r="D55" s="153"/>
      <c r="E55" s="153"/>
      <c r="F55" s="153"/>
      <c r="G55" s="153"/>
      <c r="H55" s="153"/>
      <c r="I55" s="153"/>
    </row>
    <row r="56" spans="2:9" ht="27" customHeight="1">
      <c r="B56" s="43" t="s">
        <v>406</v>
      </c>
      <c r="C56" s="153" t="s">
        <v>407</v>
      </c>
      <c r="D56" s="153"/>
      <c r="E56" s="153"/>
      <c r="F56" s="153"/>
      <c r="G56" s="153"/>
      <c r="H56" s="153"/>
      <c r="I56" s="153"/>
    </row>
    <row r="57" spans="2:9" ht="27" customHeight="1">
      <c r="B57" s="43" t="s">
        <v>408</v>
      </c>
      <c r="C57" s="153" t="s">
        <v>409</v>
      </c>
      <c r="D57" s="153"/>
      <c r="E57" s="153"/>
      <c r="F57" s="153"/>
      <c r="G57" s="153"/>
      <c r="H57" s="153"/>
      <c r="I57" s="153"/>
    </row>
    <row r="58" spans="2:9">
      <c r="B58" s="43" t="s">
        <v>410</v>
      </c>
      <c r="C58" s="153" t="s">
        <v>411</v>
      </c>
      <c r="D58" s="153"/>
      <c r="E58" s="153"/>
      <c r="F58" s="153"/>
      <c r="G58" s="153"/>
      <c r="H58" s="153"/>
      <c r="I58" s="153"/>
    </row>
    <row r="59" spans="2:9">
      <c r="B59" s="43" t="s">
        <v>412</v>
      </c>
      <c r="C59" s="153" t="s">
        <v>413</v>
      </c>
      <c r="D59" s="153"/>
      <c r="E59" s="153"/>
      <c r="F59" s="153"/>
      <c r="G59" s="153"/>
      <c r="H59" s="153"/>
      <c r="I59" s="153"/>
    </row>
    <row r="60" spans="2:9" ht="27.75" customHeight="1">
      <c r="B60" s="43" t="s">
        <v>414</v>
      </c>
      <c r="C60" s="153" t="s">
        <v>415</v>
      </c>
      <c r="D60" s="153"/>
      <c r="E60" s="153"/>
      <c r="F60" s="153"/>
      <c r="G60" s="153"/>
      <c r="H60" s="153"/>
      <c r="I60" s="153"/>
    </row>
    <row r="61" spans="2:9">
      <c r="B61" s="43" t="s">
        <v>416</v>
      </c>
      <c r="C61" s="153" t="s">
        <v>417</v>
      </c>
      <c r="D61" s="153"/>
      <c r="E61" s="153"/>
      <c r="F61" s="153"/>
      <c r="G61" s="153"/>
      <c r="H61" s="153"/>
      <c r="I61" s="153"/>
    </row>
    <row r="62" spans="2:9" ht="25.5" hidden="1" customHeight="1">
      <c r="B62" s="43" t="s">
        <v>418</v>
      </c>
      <c r="C62" s="156" t="s">
        <v>419</v>
      </c>
      <c r="D62" s="157"/>
      <c r="E62" s="157"/>
      <c r="F62" s="157"/>
      <c r="G62" s="157"/>
      <c r="H62" s="157"/>
      <c r="I62" s="155"/>
    </row>
    <row r="63" spans="2:9" ht="41.25" customHeight="1">
      <c r="B63" s="43" t="s">
        <v>420</v>
      </c>
      <c r="C63" s="153" t="s">
        <v>421</v>
      </c>
      <c r="D63" s="153"/>
      <c r="E63" s="153"/>
      <c r="F63" s="153"/>
      <c r="G63" s="153"/>
      <c r="H63" s="153"/>
      <c r="I63" s="153"/>
    </row>
    <row r="64" spans="2:9" ht="25.5" customHeight="1">
      <c r="B64" s="43" t="s">
        <v>422</v>
      </c>
      <c r="C64" s="153" t="s">
        <v>423</v>
      </c>
      <c r="D64" s="153"/>
      <c r="E64" s="153"/>
      <c r="F64" s="153"/>
      <c r="G64" s="153"/>
      <c r="H64" s="153"/>
      <c r="I64" s="153"/>
    </row>
    <row r="65" spans="2:9">
      <c r="B65" s="44" t="s">
        <v>424</v>
      </c>
      <c r="C65" s="153"/>
      <c r="D65" s="153"/>
      <c r="E65" s="153"/>
      <c r="F65" s="153"/>
      <c r="G65" s="153"/>
      <c r="H65" s="153"/>
      <c r="I65" s="153"/>
    </row>
    <row r="66" spans="2:9">
      <c r="B66" s="39"/>
    </row>
    <row r="67" spans="2:9" s="37" customFormat="1"/>
    <row r="68" spans="2:9" ht="23.2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58" t="s">
        <v>373</v>
      </c>
      <c r="D79" s="158"/>
      <c r="E79" s="158"/>
      <c r="F79" s="158"/>
      <c r="G79" s="158"/>
      <c r="H79" s="158"/>
      <c r="I79" s="158"/>
    </row>
    <row r="80" spans="2:9">
      <c r="B80" s="43" t="s">
        <v>431</v>
      </c>
      <c r="C80" s="154" t="s">
        <v>432</v>
      </c>
      <c r="D80" s="154"/>
      <c r="E80" s="154"/>
      <c r="F80" s="154"/>
      <c r="G80" s="154"/>
      <c r="H80" s="154"/>
      <c r="I80" s="154"/>
    </row>
    <row r="81" spans="2:9" ht="12.75" customHeight="1">
      <c r="B81" s="43" t="s">
        <v>254</v>
      </c>
      <c r="C81" s="154" t="s">
        <v>433</v>
      </c>
      <c r="D81" s="154"/>
      <c r="E81" s="154"/>
      <c r="F81" s="154"/>
      <c r="G81" s="154"/>
      <c r="H81" s="154"/>
      <c r="I81" s="154"/>
    </row>
    <row r="82" spans="2:9" ht="30" customHeight="1">
      <c r="B82" s="43" t="s">
        <v>434</v>
      </c>
      <c r="C82" s="154" t="s">
        <v>435</v>
      </c>
      <c r="D82" s="154"/>
      <c r="E82" s="154"/>
      <c r="F82" s="154"/>
      <c r="G82" s="154"/>
      <c r="H82" s="154"/>
      <c r="I82" s="154"/>
    </row>
    <row r="83" spans="2:9" ht="30" customHeight="1">
      <c r="B83" s="43" t="s">
        <v>436</v>
      </c>
      <c r="C83" s="154" t="s">
        <v>437</v>
      </c>
      <c r="D83" s="154"/>
      <c r="E83" s="154"/>
      <c r="F83" s="154"/>
      <c r="G83" s="154"/>
      <c r="H83" s="154"/>
      <c r="I83" s="154"/>
    </row>
    <row r="84" spans="2:9">
      <c r="B84" s="43" t="s">
        <v>379</v>
      </c>
      <c r="C84" s="154" t="s">
        <v>438</v>
      </c>
      <c r="D84" s="154"/>
      <c r="E84" s="154"/>
      <c r="F84" s="154"/>
      <c r="G84" s="154"/>
      <c r="H84" s="154"/>
      <c r="I84" s="154"/>
    </row>
    <row r="85" spans="2:9" ht="30" customHeight="1">
      <c r="B85" s="43" t="s">
        <v>439</v>
      </c>
      <c r="C85" s="154" t="s">
        <v>440</v>
      </c>
      <c r="D85" s="154"/>
      <c r="E85" s="154"/>
      <c r="F85" s="154"/>
      <c r="G85" s="154"/>
      <c r="H85" s="154"/>
      <c r="I85" s="154"/>
    </row>
    <row r="86" spans="2:9">
      <c r="B86" s="43" t="s">
        <v>253</v>
      </c>
      <c r="C86" s="155" t="s">
        <v>386</v>
      </c>
      <c r="D86" s="153"/>
      <c r="E86" s="153"/>
      <c r="F86" s="153"/>
      <c r="G86" s="153"/>
      <c r="H86" s="153"/>
      <c r="I86" s="153"/>
    </row>
    <row r="87" spans="2:9" ht="26.25" customHeight="1">
      <c r="B87" s="43" t="s">
        <v>441</v>
      </c>
      <c r="C87" s="154" t="s">
        <v>442</v>
      </c>
      <c r="D87" s="154"/>
      <c r="E87" s="154"/>
      <c r="F87" s="154"/>
      <c r="G87" s="154"/>
      <c r="H87" s="154"/>
      <c r="I87" s="154"/>
    </row>
    <row r="88" spans="2:9" ht="26.25" customHeight="1">
      <c r="B88" s="43" t="s">
        <v>443</v>
      </c>
      <c r="C88" s="154" t="s">
        <v>444</v>
      </c>
      <c r="D88" s="154"/>
      <c r="E88" s="154"/>
      <c r="F88" s="154"/>
      <c r="G88" s="154"/>
      <c r="H88" s="154"/>
      <c r="I88" s="154"/>
    </row>
    <row r="89" spans="2:9" ht="27.75" customHeight="1">
      <c r="B89" s="43" t="s">
        <v>445</v>
      </c>
      <c r="C89" s="154" t="s">
        <v>446</v>
      </c>
      <c r="D89" s="154"/>
      <c r="E89" s="154"/>
      <c r="F89" s="154"/>
      <c r="G89" s="154"/>
      <c r="H89" s="154"/>
      <c r="I89" s="154"/>
    </row>
    <row r="90" spans="2:9" ht="54.75" customHeight="1">
      <c r="B90" s="43" t="s">
        <v>447</v>
      </c>
      <c r="C90" s="154" t="s">
        <v>448</v>
      </c>
      <c r="D90" s="154"/>
      <c r="E90" s="154"/>
      <c r="F90" s="154"/>
      <c r="G90" s="154"/>
      <c r="H90" s="154"/>
      <c r="I90" s="154"/>
    </row>
    <row r="91" spans="2:9" ht="33" customHeight="1">
      <c r="B91" s="43" t="s">
        <v>449</v>
      </c>
      <c r="C91" s="154" t="s">
        <v>450</v>
      </c>
      <c r="D91" s="154"/>
      <c r="E91" s="154"/>
      <c r="F91" s="154"/>
      <c r="G91" s="154"/>
      <c r="H91" s="154"/>
      <c r="I91" s="154"/>
    </row>
    <row r="92" spans="2:9">
      <c r="B92" s="43" t="s">
        <v>451</v>
      </c>
      <c r="C92" s="154" t="s">
        <v>452</v>
      </c>
      <c r="D92" s="154"/>
      <c r="E92" s="154"/>
      <c r="F92" s="154"/>
      <c r="G92" s="154"/>
      <c r="H92" s="154"/>
      <c r="I92" s="154"/>
    </row>
    <row r="93" spans="2:9" ht="30.75" customHeight="1">
      <c r="B93" s="43" t="s">
        <v>255</v>
      </c>
      <c r="C93" s="154" t="s">
        <v>453</v>
      </c>
      <c r="D93" s="154"/>
      <c r="E93" s="154"/>
      <c r="F93" s="154"/>
      <c r="G93" s="154"/>
      <c r="H93" s="154"/>
      <c r="I93" s="154"/>
    </row>
    <row r="94" spans="2:9" ht="30.75" customHeight="1">
      <c r="B94" s="43" t="s">
        <v>454</v>
      </c>
      <c r="C94" s="154" t="s">
        <v>455</v>
      </c>
      <c r="D94" s="154"/>
      <c r="E94" s="154"/>
      <c r="F94" s="154"/>
      <c r="G94" s="154"/>
      <c r="H94" s="154"/>
      <c r="I94" s="154"/>
    </row>
    <row r="98" spans="2:11" s="37" customFormat="1"/>
    <row r="99" spans="2:11" ht="23.25">
      <c r="B99" s="35" t="s">
        <v>361</v>
      </c>
    </row>
    <row r="101" spans="2:11">
      <c r="B101" t="s">
        <v>456</v>
      </c>
    </row>
    <row r="103" spans="2:11">
      <c r="B103" t="s">
        <v>457</v>
      </c>
    </row>
    <row r="104" spans="2:11">
      <c r="B104" t="s">
        <v>458</v>
      </c>
    </row>
    <row r="106" spans="2:11">
      <c r="B106" t="s">
        <v>459</v>
      </c>
      <c r="K106" t="s">
        <v>460</v>
      </c>
    </row>
    <row r="107" spans="2:11">
      <c r="B107" s="8" t="s">
        <v>372</v>
      </c>
      <c r="C107" s="160" t="s">
        <v>373</v>
      </c>
      <c r="D107" s="160"/>
      <c r="E107" s="160"/>
      <c r="F107" s="160"/>
      <c r="G107" s="160"/>
      <c r="H107" s="160"/>
      <c r="I107" s="160"/>
    </row>
    <row r="108" spans="2:11" ht="30.75" customHeight="1">
      <c r="B108" s="38" t="s">
        <v>461</v>
      </c>
      <c r="C108" s="159" t="s">
        <v>462</v>
      </c>
      <c r="D108" s="159"/>
      <c r="E108" s="159"/>
      <c r="F108" s="159"/>
      <c r="G108" s="159"/>
      <c r="H108" s="159"/>
      <c r="I108" s="159"/>
    </row>
    <row r="109" spans="2:11" ht="21.75" customHeight="1">
      <c r="B109" s="38" t="s">
        <v>463</v>
      </c>
      <c r="C109" s="159" t="s">
        <v>464</v>
      </c>
      <c r="D109" s="159"/>
      <c r="E109" s="159"/>
      <c r="F109" s="159"/>
      <c r="G109" s="159"/>
      <c r="H109" s="159"/>
      <c r="I109" s="159"/>
    </row>
    <row r="110" spans="2:11" ht="21" customHeight="1">
      <c r="B110" s="38" t="s">
        <v>465</v>
      </c>
      <c r="C110" s="159" t="s">
        <v>466</v>
      </c>
      <c r="D110" s="159"/>
      <c r="E110" s="159"/>
      <c r="F110" s="159"/>
      <c r="G110" s="159"/>
      <c r="H110" s="159"/>
      <c r="I110" s="159"/>
    </row>
    <row r="111" spans="2:11" ht="26.25" customHeight="1">
      <c r="B111" s="38" t="s">
        <v>467</v>
      </c>
      <c r="C111" s="159" t="s">
        <v>468</v>
      </c>
      <c r="D111" s="159"/>
      <c r="E111" s="159"/>
      <c r="F111" s="159"/>
      <c r="G111" s="159"/>
      <c r="H111" s="159"/>
      <c r="I111" s="159"/>
    </row>
    <row r="112" spans="2:11" ht="21" customHeight="1">
      <c r="B112" s="38" t="s">
        <v>469</v>
      </c>
      <c r="C112" s="159" t="s">
        <v>470</v>
      </c>
      <c r="D112" s="159"/>
      <c r="E112" s="159"/>
      <c r="F112" s="159"/>
      <c r="G112" s="159"/>
      <c r="H112" s="159"/>
      <c r="I112" s="159"/>
    </row>
    <row r="113" spans="2:11" ht="21.75" customHeight="1">
      <c r="B113" s="38" t="s">
        <v>471</v>
      </c>
      <c r="C113" s="159" t="s">
        <v>472</v>
      </c>
      <c r="D113" s="159"/>
      <c r="E113" s="159"/>
      <c r="F113" s="159"/>
      <c r="G113" s="159"/>
      <c r="H113" s="159"/>
      <c r="I113" s="159"/>
    </row>
    <row r="114" spans="2:11" ht="33" customHeight="1">
      <c r="B114" s="38" t="s">
        <v>473</v>
      </c>
      <c r="C114" s="159" t="s">
        <v>474</v>
      </c>
      <c r="D114" s="159"/>
      <c r="E114" s="159"/>
      <c r="F114" s="159"/>
      <c r="G114" s="159"/>
      <c r="H114" s="159"/>
      <c r="I114" s="159"/>
    </row>
    <row r="122" spans="2:11">
      <c r="B122" t="s">
        <v>475</v>
      </c>
      <c r="K122" t="s">
        <v>460</v>
      </c>
    </row>
    <row r="123" spans="2:11">
      <c r="B123" s="8" t="s">
        <v>372</v>
      </c>
      <c r="C123" s="160" t="s">
        <v>373</v>
      </c>
      <c r="D123" s="160"/>
      <c r="E123" s="160"/>
      <c r="F123" s="160"/>
      <c r="G123" s="160"/>
      <c r="H123" s="160"/>
      <c r="I123" s="160"/>
    </row>
    <row r="124" spans="2:11">
      <c r="B124" s="38" t="s">
        <v>471</v>
      </c>
      <c r="C124" s="159" t="s">
        <v>476</v>
      </c>
      <c r="D124" s="159"/>
      <c r="E124" s="159"/>
      <c r="F124" s="159"/>
      <c r="G124" s="159"/>
      <c r="H124" s="159"/>
      <c r="I124" s="159"/>
    </row>
    <row r="125" spans="2:11">
      <c r="B125" s="38" t="s">
        <v>477</v>
      </c>
      <c r="C125" s="159" t="s">
        <v>478</v>
      </c>
      <c r="D125" s="159"/>
      <c r="E125" s="159"/>
      <c r="F125" s="159"/>
      <c r="G125" s="159"/>
      <c r="H125" s="159"/>
      <c r="I125" s="159"/>
    </row>
    <row r="126" spans="2:11" ht="55.5" customHeight="1">
      <c r="B126" s="38" t="s">
        <v>479</v>
      </c>
      <c r="C126" s="159" t="s">
        <v>480</v>
      </c>
      <c r="D126" s="159"/>
      <c r="E126" s="159"/>
      <c r="F126" s="159"/>
      <c r="G126" s="159"/>
      <c r="H126" s="159"/>
      <c r="I126" s="159"/>
    </row>
    <row r="127" spans="2:11">
      <c r="B127" s="38" t="s">
        <v>481</v>
      </c>
      <c r="C127" s="159" t="s">
        <v>482</v>
      </c>
      <c r="D127" s="159"/>
      <c r="E127" s="159"/>
      <c r="F127" s="159"/>
      <c r="G127" s="159"/>
      <c r="H127" s="159"/>
      <c r="I127" s="159"/>
    </row>
    <row r="128" spans="2:11">
      <c r="B128" s="38" t="s">
        <v>483</v>
      </c>
      <c r="C128" s="159" t="s">
        <v>484</v>
      </c>
      <c r="D128" s="159"/>
      <c r="E128" s="159"/>
      <c r="F128" s="159"/>
      <c r="G128" s="159"/>
      <c r="H128" s="159"/>
      <c r="I128" s="159"/>
    </row>
    <row r="129" spans="2:11">
      <c r="B129" s="38" t="s">
        <v>485</v>
      </c>
      <c r="C129" s="159" t="s">
        <v>486</v>
      </c>
      <c r="D129" s="159"/>
      <c r="E129" s="159"/>
      <c r="F129" s="159"/>
      <c r="G129" s="159"/>
      <c r="H129" s="159"/>
      <c r="I129" s="159"/>
    </row>
    <row r="130" spans="2:11">
      <c r="B130" s="38" t="s">
        <v>487</v>
      </c>
      <c r="C130" s="159" t="s">
        <v>488</v>
      </c>
      <c r="D130" s="159"/>
      <c r="E130" s="159"/>
      <c r="F130" s="159"/>
      <c r="G130" s="159"/>
      <c r="H130" s="159"/>
      <c r="I130" s="159"/>
    </row>
    <row r="131" spans="2:11" ht="12.75" customHeight="1">
      <c r="B131" s="38" t="s">
        <v>489</v>
      </c>
      <c r="C131" s="159" t="s">
        <v>490</v>
      </c>
      <c r="D131" s="159"/>
      <c r="E131" s="159"/>
      <c r="F131" s="159"/>
      <c r="G131" s="159"/>
      <c r="H131" s="159"/>
      <c r="I131" s="159"/>
    </row>
    <row r="132" spans="2:11" ht="12.75" customHeight="1">
      <c r="B132" s="38" t="s">
        <v>491</v>
      </c>
      <c r="C132" s="159" t="s">
        <v>492</v>
      </c>
      <c r="D132" s="159"/>
      <c r="E132" s="159"/>
      <c r="F132" s="159"/>
      <c r="G132" s="159"/>
      <c r="H132" s="159"/>
      <c r="I132" s="159"/>
    </row>
    <row r="133" spans="2:11" ht="12.75" customHeight="1">
      <c r="B133" s="38" t="s">
        <v>493</v>
      </c>
      <c r="C133" s="159" t="s">
        <v>494</v>
      </c>
      <c r="D133" s="159"/>
      <c r="E133" s="159"/>
      <c r="F133" s="159"/>
      <c r="G133" s="159"/>
      <c r="H133" s="159"/>
      <c r="I133" s="159"/>
    </row>
    <row r="134" spans="2:11" ht="12.75" customHeight="1">
      <c r="B134" s="38" t="s">
        <v>495</v>
      </c>
      <c r="C134" s="159" t="s">
        <v>496</v>
      </c>
      <c r="D134" s="159"/>
      <c r="E134" s="159"/>
      <c r="F134" s="159"/>
      <c r="G134" s="159"/>
      <c r="H134" s="159"/>
      <c r="I134" s="159"/>
    </row>
    <row r="135" spans="2:11" ht="12.75" customHeight="1">
      <c r="B135" s="38" t="s">
        <v>497</v>
      </c>
      <c r="C135" s="159" t="s">
        <v>498</v>
      </c>
      <c r="D135" s="159"/>
      <c r="E135" s="159"/>
      <c r="F135" s="159"/>
      <c r="G135" s="159"/>
      <c r="H135" s="159"/>
      <c r="I135" s="159"/>
    </row>
    <row r="136" spans="2:11">
      <c r="B136" s="38" t="s">
        <v>391</v>
      </c>
      <c r="C136" s="159" t="s">
        <v>499</v>
      </c>
      <c r="D136" s="159"/>
      <c r="E136" s="159"/>
      <c r="F136" s="159"/>
      <c r="G136" s="159"/>
      <c r="H136" s="159"/>
      <c r="I136" s="159"/>
    </row>
    <row r="141" spans="2:11">
      <c r="B141" t="s">
        <v>500</v>
      </c>
    </row>
    <row r="142" spans="2:11">
      <c r="B142" t="s">
        <v>501</v>
      </c>
      <c r="K142" t="s">
        <v>460</v>
      </c>
    </row>
    <row r="143" spans="2:11">
      <c r="B143" s="8" t="s">
        <v>372</v>
      </c>
      <c r="C143" s="160" t="s">
        <v>373</v>
      </c>
      <c r="D143" s="160"/>
      <c r="E143" s="160"/>
      <c r="F143" s="160"/>
      <c r="G143" s="160"/>
      <c r="H143" s="160"/>
      <c r="I143" s="160"/>
    </row>
    <row r="144" spans="2:11">
      <c r="B144" s="38" t="s">
        <v>502</v>
      </c>
      <c r="C144" s="159" t="s">
        <v>503</v>
      </c>
      <c r="D144" s="159"/>
      <c r="E144" s="159"/>
      <c r="F144" s="159"/>
      <c r="G144" s="159"/>
      <c r="H144" s="159"/>
      <c r="I144" s="159"/>
    </row>
    <row r="145" spans="2:9" ht="33" customHeight="1">
      <c r="B145" s="38" t="s">
        <v>504</v>
      </c>
      <c r="C145" s="159" t="s">
        <v>505</v>
      </c>
      <c r="D145" s="159"/>
      <c r="E145" s="159"/>
      <c r="F145" s="159"/>
      <c r="G145" s="159"/>
      <c r="H145" s="159"/>
      <c r="I145" s="159"/>
    </row>
    <row r="146" spans="2:9" ht="32.25" customHeight="1">
      <c r="B146" s="38" t="s">
        <v>506</v>
      </c>
      <c r="C146" s="159" t="s">
        <v>507</v>
      </c>
      <c r="D146" s="159"/>
      <c r="E146" s="159"/>
      <c r="F146" s="159"/>
      <c r="G146" s="159"/>
      <c r="H146" s="159"/>
      <c r="I146" s="159"/>
    </row>
    <row r="147" spans="2:9" ht="12.75" customHeight="1">
      <c r="B147" s="38" t="s">
        <v>439</v>
      </c>
      <c r="C147" s="159" t="s">
        <v>508</v>
      </c>
      <c r="D147" s="159"/>
      <c r="E147" s="159"/>
      <c r="F147" s="159"/>
      <c r="G147" s="159"/>
      <c r="H147" s="159"/>
      <c r="I147" s="159"/>
    </row>
    <row r="148" spans="2:9">
      <c r="B148" s="38" t="s">
        <v>509</v>
      </c>
      <c r="C148" s="159" t="s">
        <v>510</v>
      </c>
      <c r="D148" s="159"/>
      <c r="E148" s="159"/>
      <c r="F148" s="159"/>
      <c r="G148" s="159"/>
      <c r="H148" s="159"/>
      <c r="I148" s="159"/>
    </row>
    <row r="149" spans="2:9">
      <c r="B149" s="38" t="s">
        <v>254</v>
      </c>
      <c r="C149" s="159" t="s">
        <v>511</v>
      </c>
      <c r="D149" s="159"/>
      <c r="E149" s="159"/>
      <c r="F149" s="159"/>
      <c r="G149" s="159"/>
      <c r="H149" s="159"/>
      <c r="I149" s="159"/>
    </row>
    <row r="150" spans="2:9" ht="12.75" customHeight="1">
      <c r="B150" s="38" t="s">
        <v>431</v>
      </c>
      <c r="C150" s="159" t="s">
        <v>512</v>
      </c>
      <c r="D150" s="159"/>
      <c r="E150" s="159"/>
      <c r="F150" s="159"/>
      <c r="G150" s="159"/>
      <c r="H150" s="159"/>
      <c r="I150" s="159"/>
    </row>
    <row r="151" spans="2:9" ht="14.25">
      <c r="B151" s="2"/>
    </row>
    <row r="152" spans="2:9" ht="14.25">
      <c r="B152" s="2"/>
    </row>
    <row r="153" spans="2:9" s="37"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6"/>
  <dimension ref="A1:E7"/>
  <sheetViews>
    <sheetView workbookViewId="0">
      <selection activeCell="E4" sqref="E4"/>
    </sheetView>
  </sheetViews>
  <sheetFormatPr defaultColWidth="9" defaultRowHeight="12.75"/>
  <cols>
    <col min="1" max="1" width="26.7109375" style="86" bestFit="1" customWidth="1"/>
    <col min="2" max="2" width="20.5703125" style="62" customWidth="1"/>
    <col min="3" max="3" width="20.5703125" style="87" customWidth="1"/>
    <col min="4" max="4" width="12.5703125" style="62" customWidth="1"/>
    <col min="5" max="5" width="79.7109375" style="62" customWidth="1"/>
    <col min="6" max="16384" width="9" style="62"/>
  </cols>
  <sheetData>
    <row r="1" spans="1:5">
      <c r="A1" s="77" t="s">
        <v>37</v>
      </c>
      <c r="B1" s="58" t="s">
        <v>532</v>
      </c>
      <c r="C1" s="78" t="s">
        <v>36</v>
      </c>
      <c r="D1" s="58" t="s">
        <v>533</v>
      </c>
      <c r="E1" s="58" t="s">
        <v>534</v>
      </c>
    </row>
    <row r="2" spans="1:5" s="81" customFormat="1" ht="13.5">
      <c r="A2" s="79">
        <v>45825</v>
      </c>
      <c r="B2" s="63" t="s">
        <v>535</v>
      </c>
      <c r="C2" s="80">
        <v>0.1</v>
      </c>
      <c r="D2" s="63"/>
      <c r="E2" s="63" t="s">
        <v>536</v>
      </c>
    </row>
    <row r="3" spans="1:5" s="81" customFormat="1" ht="13.5">
      <c r="A3" s="79">
        <v>45826</v>
      </c>
      <c r="B3" s="63" t="s">
        <v>537</v>
      </c>
      <c r="C3" s="80">
        <v>0.1</v>
      </c>
      <c r="D3" s="63"/>
      <c r="E3" s="63" t="s">
        <v>538</v>
      </c>
    </row>
    <row r="4" spans="1:5" s="81" customFormat="1" ht="13.5">
      <c r="A4" s="79">
        <v>45827</v>
      </c>
      <c r="B4" s="63" t="s">
        <v>535</v>
      </c>
      <c r="C4" s="80">
        <v>0.1</v>
      </c>
      <c r="D4" s="63"/>
      <c r="E4" s="63" t="s">
        <v>539</v>
      </c>
    </row>
    <row r="5" spans="1:5" s="81" customFormat="1">
      <c r="A5" s="82"/>
      <c r="B5" s="64"/>
      <c r="C5" s="83"/>
      <c r="D5" s="64"/>
      <c r="E5" s="64"/>
    </row>
    <row r="6" spans="1:5" s="81" customFormat="1">
      <c r="A6" s="79"/>
      <c r="B6" s="63"/>
      <c r="C6" s="84"/>
      <c r="D6" s="85"/>
      <c r="E6" s="63"/>
    </row>
    <row r="7" spans="1:5" s="81" customFormat="1">
      <c r="A7" s="79"/>
      <c r="B7" s="63"/>
      <c r="C7" s="80"/>
      <c r="D7" s="63"/>
      <c r="E7" s="63"/>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3090-DDBC-46CE-9178-A8BA91D8BBCC}">
  <dimension ref="A1:E4"/>
  <sheetViews>
    <sheetView workbookViewId="0">
      <selection activeCell="B12" sqref="B12"/>
    </sheetView>
  </sheetViews>
  <sheetFormatPr defaultColWidth="11" defaultRowHeight="15"/>
  <cols>
    <col min="1" max="1" width="4.5703125" style="98" customWidth="1"/>
    <col min="2" max="2" width="197.42578125" style="90" customWidth="1"/>
    <col min="3" max="3" width="55.42578125" style="90" customWidth="1"/>
    <col min="4" max="4" width="4" style="90" customWidth="1"/>
    <col min="5" max="5" width="76.42578125" style="91" customWidth="1"/>
    <col min="6" max="6" width="19.140625" style="90" customWidth="1"/>
    <col min="7" max="9" width="78.42578125" style="90" customWidth="1"/>
    <col min="10" max="16384" width="11" style="90"/>
  </cols>
  <sheetData>
    <row r="1" spans="1:5" ht="15.75">
      <c r="A1" s="161" t="s">
        <v>540</v>
      </c>
      <c r="B1" s="162"/>
      <c r="C1" s="163"/>
    </row>
    <row r="2" spans="1:5" s="93" customFormat="1">
      <c r="A2" s="92"/>
      <c r="E2" s="94"/>
    </row>
    <row r="3" spans="1:5" s="93" customFormat="1" ht="21" customHeight="1">
      <c r="A3" s="95">
        <v>1</v>
      </c>
      <c r="B3" s="96" t="s">
        <v>541</v>
      </c>
      <c r="E3" s="94"/>
    </row>
    <row r="4" spans="1:5" s="93" customFormat="1" ht="21" customHeight="1">
      <c r="A4" s="95">
        <v>2</v>
      </c>
      <c r="B4" s="97" t="s">
        <v>542</v>
      </c>
      <c r="E4" s="94"/>
    </row>
  </sheetData>
  <mergeCells count="1">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99C1B-0E73-46B9-BE24-702E01EC6BC5}">
  <dimension ref="A1:Z34"/>
  <sheetViews>
    <sheetView topLeftCell="A20" zoomScale="110" zoomScaleNormal="110" workbookViewId="0">
      <selection activeCell="B13" sqref="B13:D13"/>
    </sheetView>
  </sheetViews>
  <sheetFormatPr defaultColWidth="8.85546875" defaultRowHeight="12"/>
  <cols>
    <col min="1" max="2" width="30.85546875" style="102" customWidth="1"/>
    <col min="3" max="3" width="37.42578125" style="102" customWidth="1"/>
    <col min="4" max="4" width="67" style="102" customWidth="1"/>
    <col min="5" max="5" width="19.5703125" style="102" bestFit="1" customWidth="1"/>
    <col min="6" max="6" width="45.85546875" style="102" customWidth="1"/>
    <col min="7" max="8" width="30.85546875" style="119" customWidth="1"/>
    <col min="9" max="9" width="29" style="119" customWidth="1"/>
    <col min="10" max="10" width="30.85546875" style="119" customWidth="1"/>
    <col min="11" max="11" width="34" style="119" customWidth="1"/>
    <col min="12" max="12" width="20.85546875" style="119" customWidth="1"/>
    <col min="13" max="13" width="15.85546875" style="102" customWidth="1"/>
    <col min="14" max="14" width="25.85546875" style="102" customWidth="1"/>
    <col min="15" max="15" width="26" style="102" customWidth="1"/>
    <col min="16" max="16" width="27.85546875" style="102" bestFit="1" customWidth="1"/>
    <col min="17" max="17" width="23" style="102" bestFit="1" customWidth="1"/>
    <col min="18" max="18" width="28.85546875" style="102" bestFit="1" customWidth="1"/>
    <col min="19" max="19" width="23" style="102" bestFit="1" customWidth="1"/>
    <col min="20" max="20" width="28.85546875" style="102" bestFit="1" customWidth="1"/>
    <col min="21" max="21" width="20" style="102" bestFit="1" customWidth="1"/>
    <col min="22" max="22" width="12.85546875" style="102" customWidth="1"/>
    <col min="23" max="25" width="10.5703125" style="102" bestFit="1" customWidth="1"/>
    <col min="26" max="26" width="28.85546875" style="102" bestFit="1" customWidth="1"/>
    <col min="27" max="16384" width="8.85546875" style="102"/>
  </cols>
  <sheetData>
    <row r="1" spans="1:15" ht="30" customHeight="1">
      <c r="A1" s="133" t="s">
        <v>461</v>
      </c>
      <c r="B1" s="165" t="s">
        <v>543</v>
      </c>
      <c r="C1" s="165"/>
      <c r="D1" s="165"/>
      <c r="E1" s="111"/>
      <c r="F1" s="112"/>
      <c r="G1" s="113"/>
      <c r="H1" s="113"/>
      <c r="I1" s="112"/>
      <c r="J1" s="102"/>
      <c r="K1" s="102"/>
      <c r="L1" s="102"/>
    </row>
    <row r="2" spans="1:15" ht="30" customHeight="1">
      <c r="A2" s="133" t="s">
        <v>544</v>
      </c>
      <c r="B2" s="166" t="s">
        <v>545</v>
      </c>
      <c r="C2" s="166"/>
      <c r="D2" s="166"/>
      <c r="E2" s="114"/>
      <c r="F2" s="112"/>
      <c r="G2" s="113"/>
      <c r="H2" s="113"/>
      <c r="I2" s="112"/>
      <c r="J2" s="102"/>
      <c r="K2" s="102"/>
      <c r="L2" s="102"/>
    </row>
    <row r="3" spans="1:15" ht="30" customHeight="1">
      <c r="A3" s="133" t="s">
        <v>546</v>
      </c>
      <c r="B3" s="166" t="s">
        <v>547</v>
      </c>
      <c r="C3" s="166"/>
      <c r="D3" s="166"/>
      <c r="E3" s="114"/>
      <c r="F3" s="115"/>
      <c r="G3" s="116"/>
      <c r="H3" s="116"/>
      <c r="I3" s="115"/>
      <c r="J3" s="101"/>
      <c r="K3" s="101"/>
      <c r="L3" s="101"/>
      <c r="M3" s="101"/>
      <c r="N3" s="101"/>
      <c r="O3" s="101"/>
    </row>
    <row r="4" spans="1:15" ht="279.95" customHeight="1">
      <c r="A4" s="133" t="s">
        <v>465</v>
      </c>
      <c r="B4" s="164" t="s">
        <v>548</v>
      </c>
      <c r="C4" s="164"/>
      <c r="D4" s="164"/>
      <c r="E4" s="70"/>
      <c r="F4" s="99"/>
      <c r="G4" s="100"/>
      <c r="H4" s="100"/>
      <c r="I4" s="99"/>
      <c r="J4" s="101"/>
      <c r="K4" s="101"/>
      <c r="L4" s="101"/>
      <c r="M4" s="101"/>
      <c r="N4" s="101"/>
      <c r="O4" s="101"/>
    </row>
    <row r="5" spans="1:15" ht="185.1" customHeight="1">
      <c r="A5" s="133" t="s">
        <v>549</v>
      </c>
      <c r="B5" s="167" t="s">
        <v>550</v>
      </c>
      <c r="C5" s="168"/>
      <c r="D5" s="169"/>
      <c r="E5" s="70"/>
      <c r="F5" s="99"/>
      <c r="G5" s="100"/>
      <c r="H5" s="100"/>
      <c r="I5" s="99"/>
      <c r="J5" s="101"/>
      <c r="K5" s="101"/>
      <c r="L5" s="101"/>
      <c r="M5" s="101"/>
      <c r="N5" s="101"/>
      <c r="O5" s="101"/>
    </row>
    <row r="6" spans="1:15" ht="30" customHeight="1">
      <c r="A6" s="133" t="s">
        <v>551</v>
      </c>
      <c r="B6" s="170" t="s">
        <v>545</v>
      </c>
      <c r="C6" s="170"/>
      <c r="D6" s="170"/>
      <c r="E6" s="115"/>
      <c r="F6" s="115" t="s">
        <v>552</v>
      </c>
      <c r="G6" s="116"/>
      <c r="H6" s="116"/>
      <c r="I6" s="115"/>
      <c r="J6" s="101"/>
      <c r="K6" s="101"/>
      <c r="L6" s="101"/>
      <c r="M6" s="101"/>
      <c r="N6" s="101"/>
      <c r="O6" s="101"/>
    </row>
    <row r="7" spans="1:15" ht="30" customHeight="1">
      <c r="A7" s="133" t="s">
        <v>553</v>
      </c>
      <c r="B7" s="170" t="s">
        <v>554</v>
      </c>
      <c r="C7" s="170"/>
      <c r="D7" s="170"/>
      <c r="E7" s="115"/>
      <c r="F7" s="115"/>
      <c r="G7" s="116"/>
      <c r="H7" s="116"/>
      <c r="I7" s="115"/>
      <c r="J7" s="101"/>
      <c r="K7" s="101"/>
      <c r="L7" s="101"/>
      <c r="M7" s="101"/>
      <c r="N7" s="101"/>
      <c r="O7" s="101"/>
    </row>
    <row r="8" spans="1:15" ht="30" customHeight="1">
      <c r="A8" s="133" t="s">
        <v>555</v>
      </c>
      <c r="B8" s="166" t="s">
        <v>556</v>
      </c>
      <c r="C8" s="166"/>
      <c r="D8" s="166"/>
      <c r="E8" s="114"/>
      <c r="F8" s="115"/>
      <c r="G8" s="116"/>
      <c r="H8" s="116"/>
      <c r="I8" s="115"/>
      <c r="J8" s="101"/>
      <c r="K8" s="101"/>
      <c r="L8" s="101"/>
      <c r="M8" s="101"/>
      <c r="N8" s="101"/>
      <c r="O8" s="101"/>
    </row>
    <row r="9" spans="1:15" ht="30" customHeight="1">
      <c r="A9" s="133" t="s">
        <v>557</v>
      </c>
      <c r="B9" s="166" t="s">
        <v>558</v>
      </c>
      <c r="C9" s="166"/>
      <c r="D9" s="166"/>
      <c r="E9" s="114"/>
      <c r="F9" s="115"/>
      <c r="G9" s="116"/>
      <c r="H9" s="116"/>
      <c r="I9" s="115"/>
      <c r="J9" s="101"/>
      <c r="K9" s="101"/>
      <c r="L9" s="101"/>
      <c r="M9" s="101"/>
      <c r="N9" s="101"/>
      <c r="O9" s="101"/>
    </row>
    <row r="10" spans="1:15" ht="30" customHeight="1">
      <c r="A10" s="133" t="s">
        <v>252</v>
      </c>
      <c r="E10" s="115"/>
      <c r="F10" s="115"/>
      <c r="G10" s="116"/>
      <c r="H10" s="116"/>
      <c r="I10" s="115"/>
      <c r="J10" s="101"/>
      <c r="K10" s="101"/>
      <c r="L10" s="101"/>
      <c r="M10" s="101"/>
      <c r="N10" s="101"/>
      <c r="O10" s="101"/>
    </row>
    <row r="11" spans="1:15" ht="30" customHeight="1">
      <c r="A11" s="133" t="s">
        <v>559</v>
      </c>
      <c r="B11" s="170" t="s">
        <v>513</v>
      </c>
      <c r="C11" s="170"/>
      <c r="D11" s="170"/>
      <c r="E11" s="115"/>
      <c r="F11" s="115"/>
      <c r="G11" s="116"/>
      <c r="H11" s="116"/>
      <c r="I11" s="115"/>
      <c r="J11" s="101"/>
      <c r="K11" s="101"/>
      <c r="L11" s="101"/>
      <c r="M11" s="101"/>
      <c r="N11" s="101"/>
      <c r="O11" s="101"/>
    </row>
    <row r="12" spans="1:15" ht="30" customHeight="1">
      <c r="A12" s="133" t="s">
        <v>560</v>
      </c>
      <c r="B12" s="166"/>
      <c r="C12" s="166"/>
      <c r="D12" s="166"/>
      <c r="E12" s="114"/>
      <c r="F12" s="116"/>
      <c r="G12" s="116"/>
      <c r="H12" s="116"/>
      <c r="I12" s="114"/>
      <c r="J12" s="101"/>
      <c r="K12" s="101"/>
      <c r="L12" s="101"/>
      <c r="M12" s="101"/>
      <c r="N12" s="101"/>
      <c r="O12" s="101"/>
    </row>
    <row r="13" spans="1:15" s="118" customFormat="1" ht="12.75">
      <c r="A13" s="134" t="s">
        <v>561</v>
      </c>
      <c r="B13" s="164" t="s">
        <v>562</v>
      </c>
      <c r="C13" s="164"/>
      <c r="D13" s="164"/>
      <c r="E13" s="70"/>
      <c r="F13" s="100"/>
      <c r="G13" s="100"/>
      <c r="H13" s="100"/>
      <c r="I13" s="70"/>
      <c r="J13" s="117"/>
      <c r="K13" s="117"/>
      <c r="L13" s="117"/>
      <c r="M13" s="117"/>
      <c r="N13" s="117"/>
      <c r="O13" s="117"/>
    </row>
    <row r="14" spans="1:15" ht="159.75" customHeight="1">
      <c r="A14" s="133" t="s">
        <v>563</v>
      </c>
      <c r="B14" s="167" t="s">
        <v>564</v>
      </c>
      <c r="C14" s="168"/>
      <c r="D14" s="169"/>
      <c r="E14" s="114"/>
      <c r="F14" s="115"/>
      <c r="G14" s="116"/>
      <c r="H14" s="116"/>
      <c r="I14" s="115"/>
      <c r="J14" s="101"/>
      <c r="K14" s="101"/>
      <c r="L14" s="101"/>
      <c r="M14" s="101"/>
      <c r="N14" s="101"/>
      <c r="O14" s="101"/>
    </row>
    <row r="15" spans="1:15" ht="165.75" customHeight="1">
      <c r="A15" s="133" t="s">
        <v>565</v>
      </c>
      <c r="B15" s="167" t="s">
        <v>564</v>
      </c>
      <c r="C15" s="168"/>
      <c r="D15" s="169"/>
      <c r="E15" s="114"/>
      <c r="F15" s="115"/>
      <c r="G15" s="116"/>
      <c r="H15" s="116"/>
      <c r="I15" s="115"/>
      <c r="J15" s="101"/>
      <c r="K15" s="101"/>
      <c r="L15" s="101"/>
      <c r="M15" s="101"/>
      <c r="N15" s="101"/>
      <c r="O15" s="101"/>
    </row>
    <row r="16" spans="1:15" ht="158.25" customHeight="1">
      <c r="A16" s="133" t="s">
        <v>566</v>
      </c>
      <c r="B16" s="167" t="s">
        <v>564</v>
      </c>
      <c r="C16" s="168"/>
      <c r="D16" s="169"/>
      <c r="E16" s="114"/>
      <c r="F16" s="115"/>
      <c r="G16" s="116"/>
      <c r="H16" s="116"/>
      <c r="I16" s="115"/>
      <c r="J16" s="101"/>
      <c r="K16" s="101"/>
      <c r="L16" s="101"/>
      <c r="M16" s="101"/>
      <c r="N16" s="101"/>
      <c r="O16" s="101"/>
    </row>
    <row r="17" spans="1:26" ht="24.6" customHeight="1">
      <c r="A17" s="133" t="s">
        <v>567</v>
      </c>
      <c r="B17" s="172" t="s">
        <v>568</v>
      </c>
      <c r="C17" s="173"/>
      <c r="D17" s="174"/>
      <c r="E17" s="114"/>
      <c r="F17" s="115"/>
      <c r="G17" s="116"/>
      <c r="H17" s="116"/>
      <c r="I17" s="115"/>
      <c r="J17" s="101"/>
      <c r="K17" s="101"/>
      <c r="L17" s="101"/>
      <c r="M17" s="101"/>
      <c r="N17" s="101"/>
      <c r="O17" s="101"/>
    </row>
    <row r="18" spans="1:26" ht="32.25" customHeight="1">
      <c r="A18" s="133" t="s">
        <v>569</v>
      </c>
      <c r="B18" s="167" t="s">
        <v>570</v>
      </c>
      <c r="C18" s="168"/>
      <c r="D18" s="169"/>
      <c r="E18" s="114"/>
      <c r="F18" s="115"/>
      <c r="G18" s="116"/>
      <c r="H18" s="116"/>
      <c r="I18" s="115"/>
      <c r="J18" s="114"/>
      <c r="K18" s="114"/>
      <c r="L18" s="101"/>
      <c r="M18" s="101"/>
      <c r="N18" s="101"/>
      <c r="O18" s="101"/>
    </row>
    <row r="19" spans="1:26" ht="21.75" customHeight="1">
      <c r="A19" s="133" t="s">
        <v>471</v>
      </c>
      <c r="B19" s="172"/>
      <c r="C19" s="173"/>
      <c r="D19" s="174"/>
      <c r="E19" s="114"/>
      <c r="F19" s="115"/>
      <c r="G19" s="116"/>
      <c r="H19" s="116"/>
      <c r="I19" s="115"/>
      <c r="J19" s="101"/>
      <c r="K19" s="101"/>
      <c r="L19" s="101"/>
      <c r="M19" s="101"/>
      <c r="N19" s="101"/>
      <c r="O19" s="101"/>
    </row>
    <row r="20" spans="1:26" ht="18" customHeight="1">
      <c r="A20" s="133" t="s">
        <v>473</v>
      </c>
      <c r="B20" s="172" t="s">
        <v>60</v>
      </c>
      <c r="C20" s="173"/>
      <c r="D20" s="174"/>
      <c r="E20" s="114"/>
      <c r="F20" s="115"/>
      <c r="G20" s="116"/>
      <c r="H20" s="116"/>
      <c r="I20" s="115"/>
      <c r="J20" s="101"/>
      <c r="K20" s="101"/>
      <c r="L20" s="101"/>
      <c r="M20" s="101"/>
      <c r="N20" s="101"/>
      <c r="O20" s="101"/>
    </row>
    <row r="21" spans="1:26" ht="20.25" customHeight="1"/>
    <row r="22" spans="1:26" s="114" customFormat="1">
      <c r="A22" s="116"/>
      <c r="B22" s="116"/>
      <c r="C22" s="116"/>
      <c r="D22" s="116"/>
      <c r="E22" s="116"/>
      <c r="F22" s="116"/>
      <c r="G22" s="116"/>
      <c r="H22" s="116"/>
      <c r="I22" s="116"/>
      <c r="J22" s="116"/>
      <c r="K22" s="116"/>
      <c r="L22" s="116"/>
      <c r="M22" s="115"/>
      <c r="N22" s="115"/>
      <c r="O22" s="115"/>
      <c r="P22" s="115"/>
      <c r="Q22" s="115"/>
      <c r="R22" s="115"/>
      <c r="S22" s="115"/>
      <c r="T22" s="115"/>
      <c r="U22" s="115"/>
      <c r="Z22" s="115"/>
    </row>
    <row r="23" spans="1:26" s="114" customFormat="1" ht="15">
      <c r="A23" s="171" t="s">
        <v>571</v>
      </c>
      <c r="B23" s="171"/>
      <c r="C23" s="171"/>
      <c r="D23" s="171"/>
      <c r="E23" s="171"/>
      <c r="F23" s="171"/>
      <c r="G23" s="116"/>
      <c r="H23" s="116"/>
      <c r="I23" s="116"/>
      <c r="J23" s="116"/>
      <c r="K23" s="116"/>
      <c r="L23" s="116"/>
      <c r="M23" s="115"/>
      <c r="N23" s="115"/>
      <c r="O23" s="115"/>
      <c r="P23" s="115"/>
      <c r="Q23" s="115"/>
      <c r="R23" s="115"/>
      <c r="S23" s="115"/>
      <c r="T23" s="115"/>
      <c r="U23" s="115"/>
      <c r="Z23" s="115"/>
    </row>
    <row r="24" spans="1:26" s="121" customFormat="1" ht="30" customHeight="1">
      <c r="A24" s="54" t="s">
        <v>502</v>
      </c>
      <c r="B24" s="56" t="s">
        <v>434</v>
      </c>
      <c r="C24" s="54" t="s">
        <v>439</v>
      </c>
      <c r="D24" s="54" t="s">
        <v>572</v>
      </c>
      <c r="E24" s="54" t="s">
        <v>573</v>
      </c>
      <c r="F24" s="54" t="s">
        <v>574</v>
      </c>
      <c r="G24" s="54" t="s">
        <v>4</v>
      </c>
      <c r="H24" s="56" t="s">
        <v>575</v>
      </c>
      <c r="I24" s="56" t="s">
        <v>576</v>
      </c>
      <c r="J24" s="54" t="s">
        <v>577</v>
      </c>
      <c r="K24" s="116"/>
      <c r="L24" s="120"/>
      <c r="M24" s="120"/>
      <c r="N24" s="120"/>
      <c r="O24" s="120"/>
      <c r="P24" s="120"/>
      <c r="U24" s="120"/>
    </row>
    <row r="25" spans="1:26" s="69" customFormat="1" ht="63.75">
      <c r="A25" s="65">
        <v>1</v>
      </c>
      <c r="B25" s="66" t="s">
        <v>578</v>
      </c>
      <c r="C25" s="67" t="s">
        <v>579</v>
      </c>
      <c r="D25" s="122" t="s">
        <v>578</v>
      </c>
      <c r="E25" s="104">
        <v>0.1</v>
      </c>
      <c r="F25" s="73" t="s">
        <v>580</v>
      </c>
      <c r="G25" s="68" t="s">
        <v>581</v>
      </c>
      <c r="H25" s="68" t="s">
        <v>582</v>
      </c>
      <c r="I25" s="68" t="s">
        <v>583</v>
      </c>
      <c r="J25" s="67" t="s">
        <v>584</v>
      </c>
    </row>
    <row r="26" spans="1:26" s="69" customFormat="1" ht="63.75">
      <c r="A26" s="65">
        <v>2</v>
      </c>
      <c r="B26" s="66" t="s">
        <v>585</v>
      </c>
      <c r="C26" s="67" t="s">
        <v>586</v>
      </c>
      <c r="D26" s="122" t="s">
        <v>585</v>
      </c>
      <c r="E26" s="104">
        <v>0.1</v>
      </c>
      <c r="F26" s="73" t="s">
        <v>580</v>
      </c>
      <c r="G26" s="68" t="s">
        <v>581</v>
      </c>
      <c r="H26" s="68" t="s">
        <v>587</v>
      </c>
      <c r="I26" s="68" t="s">
        <v>583</v>
      </c>
      <c r="J26" s="67" t="s">
        <v>584</v>
      </c>
    </row>
    <row r="27" spans="1:26" s="69" customFormat="1" ht="63.75">
      <c r="A27" s="65">
        <v>3</v>
      </c>
      <c r="B27" s="66" t="s">
        <v>588</v>
      </c>
      <c r="C27" s="67" t="s">
        <v>589</v>
      </c>
      <c r="D27" s="122" t="s">
        <v>588</v>
      </c>
      <c r="E27" s="104">
        <v>0.1</v>
      </c>
      <c r="F27" s="73" t="s">
        <v>580</v>
      </c>
      <c r="G27" s="68" t="s">
        <v>581</v>
      </c>
      <c r="H27" s="68" t="s">
        <v>590</v>
      </c>
      <c r="I27" s="68" t="s">
        <v>583</v>
      </c>
      <c r="J27" s="67" t="s">
        <v>584</v>
      </c>
    </row>
    <row r="28" spans="1:26" ht="20.25" customHeight="1">
      <c r="H28" s="119" t="s">
        <v>591</v>
      </c>
    </row>
    <row r="29" spans="1:26" ht="20.25" customHeight="1"/>
    <row r="30" spans="1:26">
      <c r="G30" s="102"/>
      <c r="H30" s="102"/>
      <c r="I30" s="102"/>
      <c r="J30" s="102"/>
      <c r="K30" s="102"/>
      <c r="L30" s="102"/>
    </row>
    <row r="31" spans="1:26">
      <c r="G31" s="102"/>
      <c r="H31" s="102"/>
      <c r="I31" s="102"/>
      <c r="J31" s="102"/>
      <c r="K31" s="102"/>
      <c r="L31" s="102"/>
    </row>
    <row r="32" spans="1:26">
      <c r="G32" s="102"/>
      <c r="H32" s="102"/>
      <c r="I32" s="102"/>
      <c r="J32" s="102"/>
      <c r="K32" s="102"/>
      <c r="L32" s="102"/>
    </row>
    <row r="33" s="102" customFormat="1"/>
    <row r="34" s="102" customFormat="1"/>
  </sheetData>
  <mergeCells count="20">
    <mergeCell ref="A23:F23"/>
    <mergeCell ref="B14:D14"/>
    <mergeCell ref="B15:D15"/>
    <mergeCell ref="B17:D17"/>
    <mergeCell ref="B18:D18"/>
    <mergeCell ref="B19:D19"/>
    <mergeCell ref="B20:D20"/>
    <mergeCell ref="B16:D16"/>
    <mergeCell ref="B13:D13"/>
    <mergeCell ref="B1:D1"/>
    <mergeCell ref="B2:D2"/>
    <mergeCell ref="B3:D3"/>
    <mergeCell ref="B4:D4"/>
    <mergeCell ref="B5:D5"/>
    <mergeCell ref="B6:D6"/>
    <mergeCell ref="B7:D7"/>
    <mergeCell ref="B8:D8"/>
    <mergeCell ref="B9:D9"/>
    <mergeCell ref="B11:D11"/>
    <mergeCell ref="B12:D12"/>
  </mergeCells>
  <hyperlinks>
    <hyperlink ref="D26" location="'ST0099 TC02'!A1" display="ST0099 TC02" xr:uid="{A52D06E9-837C-4933-B4BD-1829ED35A556}"/>
    <hyperlink ref="D27" location="'ST0099 TC03'!A1" display="ST0099 TC03" xr:uid="{C86A9344-7C11-4243-B831-DB66F6C686C2}"/>
    <hyperlink ref="D25" location="'ST0099 TC01'!A1" display="ST0099 TC01" xr:uid="{AFA20C62-499E-4465-B516-96E3762470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ABB0-55E5-4199-A6F9-83A7D047FA17}">
  <sheetPr>
    <tabColor rgb="FFFFC000"/>
  </sheetPr>
  <dimension ref="A1:Z34"/>
  <sheetViews>
    <sheetView topLeftCell="A24" zoomScale="110" zoomScaleNormal="110" workbookViewId="0">
      <selection activeCell="C27" sqref="C27"/>
    </sheetView>
  </sheetViews>
  <sheetFormatPr defaultColWidth="8.85546875" defaultRowHeight="12"/>
  <cols>
    <col min="1" max="2" width="30.85546875" style="102" customWidth="1"/>
    <col min="3" max="3" width="37.42578125" style="102" customWidth="1"/>
    <col min="4" max="4" width="67" style="102" customWidth="1"/>
    <col min="5" max="5" width="19.5703125" style="102" bestFit="1" customWidth="1"/>
    <col min="6" max="6" width="45.85546875" style="102" customWidth="1"/>
    <col min="7" max="8" width="30.85546875" style="119" customWidth="1"/>
    <col min="9" max="9" width="29" style="119" customWidth="1"/>
    <col min="10" max="10" width="30.85546875" style="119" customWidth="1"/>
    <col min="11" max="11" width="34" style="119" customWidth="1"/>
    <col min="12" max="12" width="20.85546875" style="119" customWidth="1"/>
    <col min="13" max="13" width="15.85546875" style="102" customWidth="1"/>
    <col min="14" max="14" width="25.85546875" style="102" customWidth="1"/>
    <col min="15" max="15" width="26" style="102" customWidth="1"/>
    <col min="16" max="16" width="27.85546875" style="102" bestFit="1" customWidth="1"/>
    <col min="17" max="17" width="23" style="102" bestFit="1" customWidth="1"/>
    <col min="18" max="18" width="28.85546875" style="102" bestFit="1" customWidth="1"/>
    <col min="19" max="19" width="23" style="102" bestFit="1" customWidth="1"/>
    <col min="20" max="20" width="28.85546875" style="102" bestFit="1" customWidth="1"/>
    <col min="21" max="21" width="20" style="102" bestFit="1" customWidth="1"/>
    <col min="22" max="22" width="12.85546875" style="102" customWidth="1"/>
    <col min="23" max="25" width="10.5703125" style="102" bestFit="1" customWidth="1"/>
    <col min="26" max="26" width="28.85546875" style="102" bestFit="1" customWidth="1"/>
    <col min="27" max="16384" width="8.85546875" style="102"/>
  </cols>
  <sheetData>
    <row r="1" spans="1:15" ht="30" customHeight="1">
      <c r="A1" s="133" t="s">
        <v>461</v>
      </c>
      <c r="B1" s="165" t="s">
        <v>543</v>
      </c>
      <c r="C1" s="165"/>
      <c r="D1" s="165"/>
      <c r="E1" s="111"/>
      <c r="F1" s="112"/>
      <c r="G1" s="113"/>
      <c r="H1" s="113"/>
      <c r="I1" s="112"/>
      <c r="J1" s="102"/>
      <c r="K1" s="102"/>
      <c r="L1" s="102"/>
    </row>
    <row r="2" spans="1:15" ht="30" customHeight="1">
      <c r="A2" s="133" t="s">
        <v>544</v>
      </c>
      <c r="B2" s="166" t="s">
        <v>545</v>
      </c>
      <c r="C2" s="166"/>
      <c r="D2" s="166"/>
      <c r="E2" s="114"/>
      <c r="F2" s="112"/>
      <c r="G2" s="113"/>
      <c r="H2" s="113"/>
      <c r="I2" s="112"/>
      <c r="J2" s="102"/>
      <c r="K2" s="102"/>
      <c r="L2" s="102"/>
    </row>
    <row r="3" spans="1:15" ht="30" customHeight="1">
      <c r="A3" s="133" t="s">
        <v>546</v>
      </c>
      <c r="B3" s="166" t="s">
        <v>547</v>
      </c>
      <c r="C3" s="166"/>
      <c r="D3" s="166"/>
      <c r="E3" s="114"/>
      <c r="F3" s="115"/>
      <c r="G3" s="116"/>
      <c r="H3" s="116"/>
      <c r="I3" s="115"/>
      <c r="J3" s="101"/>
      <c r="K3" s="101"/>
      <c r="L3" s="101"/>
      <c r="M3" s="101"/>
      <c r="N3" s="101"/>
      <c r="O3" s="101"/>
    </row>
    <row r="4" spans="1:15" ht="279.95" customHeight="1">
      <c r="A4" s="133" t="s">
        <v>465</v>
      </c>
      <c r="B4" s="164" t="s">
        <v>548</v>
      </c>
      <c r="C4" s="164"/>
      <c r="D4" s="164"/>
      <c r="E4" s="70"/>
      <c r="F4" s="99"/>
      <c r="G4" s="100"/>
      <c r="H4" s="100"/>
      <c r="I4" s="99"/>
      <c r="J4" s="101"/>
      <c r="K4" s="101"/>
      <c r="L4" s="101"/>
      <c r="M4" s="101"/>
      <c r="N4" s="101"/>
      <c r="O4" s="101"/>
    </row>
    <row r="5" spans="1:15" ht="185.1" customHeight="1">
      <c r="A5" s="133" t="s">
        <v>549</v>
      </c>
      <c r="B5" s="167" t="s">
        <v>550</v>
      </c>
      <c r="C5" s="168"/>
      <c r="D5" s="169"/>
      <c r="E5" s="70"/>
      <c r="F5" s="99"/>
      <c r="G5" s="100"/>
      <c r="H5" s="100"/>
      <c r="I5" s="99"/>
      <c r="J5" s="101"/>
      <c r="K5" s="101"/>
      <c r="L5" s="101"/>
      <c r="M5" s="101"/>
      <c r="N5" s="101"/>
      <c r="O5" s="101"/>
    </row>
    <row r="6" spans="1:15" ht="30" customHeight="1">
      <c r="A6" s="133" t="s">
        <v>551</v>
      </c>
      <c r="B6" s="170" t="s">
        <v>545</v>
      </c>
      <c r="C6" s="170"/>
      <c r="D6" s="170"/>
      <c r="E6" s="115"/>
      <c r="F6" s="115" t="s">
        <v>552</v>
      </c>
      <c r="G6" s="116"/>
      <c r="H6" s="116"/>
      <c r="I6" s="115"/>
      <c r="J6" s="101"/>
      <c r="K6" s="101"/>
      <c r="L6" s="101"/>
      <c r="M6" s="101"/>
      <c r="N6" s="101"/>
      <c r="O6" s="101"/>
    </row>
    <row r="7" spans="1:15" ht="30" customHeight="1">
      <c r="A7" s="133" t="s">
        <v>553</v>
      </c>
      <c r="B7" s="170" t="s">
        <v>554</v>
      </c>
      <c r="C7" s="170"/>
      <c r="D7" s="170"/>
      <c r="E7" s="115"/>
      <c r="F7" s="115"/>
      <c r="G7" s="116"/>
      <c r="H7" s="116"/>
      <c r="I7" s="115"/>
      <c r="J7" s="101"/>
      <c r="K7" s="101"/>
      <c r="L7" s="101"/>
      <c r="M7" s="101"/>
      <c r="N7" s="101"/>
      <c r="O7" s="101"/>
    </row>
    <row r="8" spans="1:15" ht="30" customHeight="1">
      <c r="A8" s="133" t="s">
        <v>555</v>
      </c>
      <c r="B8" s="166" t="s">
        <v>556</v>
      </c>
      <c r="C8" s="166"/>
      <c r="D8" s="166"/>
      <c r="E8" s="114"/>
      <c r="F8" s="115"/>
      <c r="G8" s="116"/>
      <c r="H8" s="116"/>
      <c r="I8" s="115"/>
      <c r="J8" s="101"/>
      <c r="K8" s="101"/>
      <c r="L8" s="101"/>
      <c r="M8" s="101"/>
      <c r="N8" s="101"/>
      <c r="O8" s="101"/>
    </row>
    <row r="9" spans="1:15" ht="30" customHeight="1">
      <c r="A9" s="133" t="s">
        <v>557</v>
      </c>
      <c r="B9" s="166" t="s">
        <v>558</v>
      </c>
      <c r="C9" s="166"/>
      <c r="D9" s="166"/>
      <c r="E9" s="114"/>
      <c r="F9" s="115"/>
      <c r="G9" s="116"/>
      <c r="H9" s="116"/>
      <c r="I9" s="115"/>
      <c r="J9" s="101"/>
      <c r="K9" s="101"/>
      <c r="L9" s="101"/>
      <c r="M9" s="101"/>
      <c r="N9" s="101"/>
      <c r="O9" s="101"/>
    </row>
    <row r="10" spans="1:15" ht="30" customHeight="1">
      <c r="A10" s="133" t="s">
        <v>252</v>
      </c>
      <c r="E10" s="115"/>
      <c r="F10" s="115"/>
      <c r="G10" s="116"/>
      <c r="H10" s="116"/>
      <c r="I10" s="115"/>
      <c r="J10" s="101"/>
      <c r="K10" s="101"/>
      <c r="L10" s="101"/>
      <c r="M10" s="101"/>
      <c r="N10" s="101"/>
      <c r="O10" s="101"/>
    </row>
    <row r="11" spans="1:15" ht="30" customHeight="1">
      <c r="A11" s="133" t="s">
        <v>559</v>
      </c>
      <c r="B11" s="170" t="s">
        <v>513</v>
      </c>
      <c r="C11" s="170"/>
      <c r="D11" s="170"/>
      <c r="E11" s="115"/>
      <c r="F11" s="115"/>
      <c r="G11" s="116"/>
      <c r="H11" s="116"/>
      <c r="I11" s="115"/>
      <c r="J11" s="101"/>
      <c r="K11" s="101"/>
      <c r="L11" s="101"/>
      <c r="M11" s="101"/>
      <c r="N11" s="101"/>
      <c r="O11" s="101"/>
    </row>
    <row r="12" spans="1:15" ht="30" customHeight="1">
      <c r="A12" s="133" t="s">
        <v>560</v>
      </c>
      <c r="B12" s="166"/>
      <c r="C12" s="166"/>
      <c r="D12" s="166"/>
      <c r="E12" s="114"/>
      <c r="F12" s="116"/>
      <c r="G12" s="116"/>
      <c r="H12" s="116"/>
      <c r="I12" s="114"/>
      <c r="J12" s="101"/>
      <c r="K12" s="101"/>
      <c r="L12" s="101"/>
      <c r="M12" s="101"/>
      <c r="N12" s="101"/>
      <c r="O12" s="101"/>
    </row>
    <row r="13" spans="1:15" s="118" customFormat="1" ht="12.75">
      <c r="A13" s="134" t="s">
        <v>561</v>
      </c>
      <c r="B13" s="164" t="s">
        <v>562</v>
      </c>
      <c r="C13" s="164"/>
      <c r="D13" s="164"/>
      <c r="E13" s="70"/>
      <c r="F13" s="100"/>
      <c r="G13" s="100"/>
      <c r="H13" s="100"/>
      <c r="I13" s="70"/>
      <c r="J13" s="117"/>
      <c r="K13" s="117"/>
      <c r="L13" s="117"/>
      <c r="M13" s="117"/>
      <c r="N13" s="117"/>
      <c r="O13" s="117"/>
    </row>
    <row r="14" spans="1:15" ht="159.75" customHeight="1">
      <c r="A14" s="133" t="s">
        <v>563</v>
      </c>
      <c r="B14" s="167" t="s">
        <v>564</v>
      </c>
      <c r="C14" s="168"/>
      <c r="D14" s="169"/>
      <c r="E14" s="114"/>
      <c r="F14" s="115"/>
      <c r="G14" s="116"/>
      <c r="H14" s="116"/>
      <c r="I14" s="115"/>
      <c r="J14" s="101"/>
      <c r="K14" s="101"/>
      <c r="L14" s="101"/>
      <c r="M14" s="101"/>
      <c r="N14" s="101"/>
      <c r="O14" s="101"/>
    </row>
    <row r="15" spans="1:15" ht="165.75" customHeight="1">
      <c r="A15" s="133" t="s">
        <v>565</v>
      </c>
      <c r="B15" s="167" t="s">
        <v>564</v>
      </c>
      <c r="C15" s="168"/>
      <c r="D15" s="169"/>
      <c r="E15" s="114"/>
      <c r="F15" s="115"/>
      <c r="G15" s="116"/>
      <c r="H15" s="116"/>
      <c r="I15" s="115"/>
      <c r="J15" s="101"/>
      <c r="K15" s="101"/>
      <c r="L15" s="101"/>
      <c r="M15" s="101"/>
      <c r="N15" s="101"/>
      <c r="O15" s="101"/>
    </row>
    <row r="16" spans="1:15" ht="158.25" customHeight="1">
      <c r="A16" s="133" t="s">
        <v>566</v>
      </c>
      <c r="B16" s="167" t="s">
        <v>564</v>
      </c>
      <c r="C16" s="168"/>
      <c r="D16" s="169"/>
      <c r="E16" s="114"/>
      <c r="F16" s="115"/>
      <c r="G16" s="116"/>
      <c r="H16" s="116"/>
      <c r="I16" s="115"/>
      <c r="J16" s="101"/>
      <c r="K16" s="101"/>
      <c r="L16" s="101"/>
      <c r="M16" s="101"/>
      <c r="N16" s="101"/>
      <c r="O16" s="101"/>
    </row>
    <row r="17" spans="1:26" ht="24.6" customHeight="1">
      <c r="A17" s="133" t="s">
        <v>567</v>
      </c>
      <c r="B17" s="172" t="s">
        <v>568</v>
      </c>
      <c r="C17" s="173"/>
      <c r="D17" s="174"/>
      <c r="E17" s="114"/>
      <c r="F17" s="115"/>
      <c r="G17" s="116"/>
      <c r="H17" s="116"/>
      <c r="I17" s="115"/>
      <c r="J17" s="101"/>
      <c r="K17" s="101"/>
      <c r="L17" s="101"/>
      <c r="M17" s="101"/>
      <c r="N17" s="101"/>
      <c r="O17" s="101"/>
    </row>
    <row r="18" spans="1:26" ht="32.25" customHeight="1">
      <c r="A18" s="133" t="s">
        <v>569</v>
      </c>
      <c r="B18" s="167" t="s">
        <v>570</v>
      </c>
      <c r="C18" s="168"/>
      <c r="D18" s="169"/>
      <c r="E18" s="114"/>
      <c r="F18" s="115"/>
      <c r="G18" s="116"/>
      <c r="H18" s="116"/>
      <c r="I18" s="115"/>
      <c r="J18" s="114"/>
      <c r="K18" s="114"/>
      <c r="L18" s="101"/>
      <c r="M18" s="101"/>
      <c r="N18" s="101"/>
      <c r="O18" s="101"/>
    </row>
    <row r="19" spans="1:26" ht="21.75" customHeight="1">
      <c r="A19" s="133" t="s">
        <v>471</v>
      </c>
      <c r="B19" s="172"/>
      <c r="C19" s="173"/>
      <c r="D19" s="174"/>
      <c r="E19" s="114"/>
      <c r="F19" s="115"/>
      <c r="G19" s="116"/>
      <c r="H19" s="116"/>
      <c r="I19" s="115"/>
      <c r="J19" s="101"/>
      <c r="K19" s="101"/>
      <c r="L19" s="101"/>
      <c r="M19" s="101"/>
      <c r="N19" s="101"/>
      <c r="O19" s="101"/>
    </row>
    <row r="20" spans="1:26" ht="18" customHeight="1">
      <c r="A20" s="133" t="s">
        <v>473</v>
      </c>
      <c r="B20" s="172" t="s">
        <v>60</v>
      </c>
      <c r="C20" s="173"/>
      <c r="D20" s="174"/>
      <c r="E20" s="114"/>
      <c r="F20" s="115"/>
      <c r="G20" s="116"/>
      <c r="H20" s="116"/>
      <c r="I20" s="115"/>
      <c r="J20" s="101"/>
      <c r="K20" s="101"/>
      <c r="L20" s="101"/>
      <c r="M20" s="101"/>
      <c r="N20" s="101"/>
      <c r="O20" s="101"/>
    </row>
    <row r="21" spans="1:26" ht="20.25" customHeight="1"/>
    <row r="22" spans="1:26" s="114" customFormat="1">
      <c r="A22" s="116"/>
      <c r="B22" s="116"/>
      <c r="C22" s="116"/>
      <c r="D22" s="116"/>
      <c r="E22" s="116"/>
      <c r="F22" s="116"/>
      <c r="G22" s="116"/>
      <c r="H22" s="116"/>
      <c r="I22" s="116"/>
      <c r="J22" s="116"/>
      <c r="K22" s="116"/>
      <c r="L22" s="116"/>
      <c r="M22" s="115"/>
      <c r="N22" s="115"/>
      <c r="O22" s="115"/>
      <c r="P22" s="115"/>
      <c r="Q22" s="115"/>
      <c r="R22" s="115"/>
      <c r="S22" s="115"/>
      <c r="T22" s="115"/>
      <c r="U22" s="115"/>
      <c r="Z22" s="115"/>
    </row>
    <row r="23" spans="1:26" s="114" customFormat="1" ht="15">
      <c r="A23" s="171" t="s">
        <v>571</v>
      </c>
      <c r="B23" s="171"/>
      <c r="C23" s="171"/>
      <c r="D23" s="171"/>
      <c r="E23" s="171"/>
      <c r="F23" s="171"/>
      <c r="G23" s="116"/>
      <c r="H23" s="116"/>
      <c r="I23" s="116"/>
      <c r="J23" s="116"/>
      <c r="K23" s="116"/>
      <c r="L23" s="116"/>
      <c r="M23" s="115"/>
      <c r="N23" s="115"/>
      <c r="O23" s="115"/>
      <c r="P23" s="115"/>
      <c r="Q23" s="115"/>
      <c r="R23" s="115"/>
      <c r="S23" s="115"/>
      <c r="T23" s="115"/>
      <c r="U23" s="115"/>
      <c r="Z23" s="115"/>
    </row>
    <row r="24" spans="1:26" s="121" customFormat="1" ht="30" customHeight="1">
      <c r="A24" s="54" t="s">
        <v>502</v>
      </c>
      <c r="B24" s="56" t="s">
        <v>434</v>
      </c>
      <c r="C24" s="54" t="s">
        <v>439</v>
      </c>
      <c r="D24" s="54" t="s">
        <v>572</v>
      </c>
      <c r="E24" s="54" t="s">
        <v>573</v>
      </c>
      <c r="F24" s="54" t="s">
        <v>574</v>
      </c>
      <c r="G24" s="54" t="s">
        <v>4</v>
      </c>
      <c r="H24" s="56" t="s">
        <v>575</v>
      </c>
      <c r="I24" s="56" t="s">
        <v>576</v>
      </c>
      <c r="J24" s="54" t="s">
        <v>577</v>
      </c>
      <c r="K24" s="116"/>
      <c r="L24" s="120"/>
      <c r="M24" s="120"/>
      <c r="N24" s="120"/>
      <c r="O24" s="120"/>
      <c r="P24" s="120"/>
      <c r="U24" s="120"/>
    </row>
    <row r="25" spans="1:26" s="69" customFormat="1" ht="63.75">
      <c r="A25" s="65">
        <v>1</v>
      </c>
      <c r="B25" s="66" t="s">
        <v>578</v>
      </c>
      <c r="C25" s="67" t="s">
        <v>592</v>
      </c>
      <c r="D25" s="122" t="s">
        <v>578</v>
      </c>
      <c r="E25" s="104">
        <v>0.1</v>
      </c>
      <c r="F25" s="73" t="s">
        <v>580</v>
      </c>
      <c r="G25" s="68" t="s">
        <v>581</v>
      </c>
      <c r="H25" s="68" t="s">
        <v>582</v>
      </c>
      <c r="I25" s="68" t="s">
        <v>583</v>
      </c>
      <c r="J25" s="67" t="s">
        <v>584</v>
      </c>
    </row>
    <row r="26" spans="1:26" s="69" customFormat="1" ht="63.75">
      <c r="A26" s="65">
        <v>2</v>
      </c>
      <c r="B26" s="66" t="s">
        <v>585</v>
      </c>
      <c r="C26" s="67" t="s">
        <v>586</v>
      </c>
      <c r="D26" s="122" t="s">
        <v>585</v>
      </c>
      <c r="E26" s="104">
        <v>0.1</v>
      </c>
      <c r="F26" s="73" t="s">
        <v>580</v>
      </c>
      <c r="G26" s="68" t="s">
        <v>581</v>
      </c>
      <c r="H26" s="68" t="s">
        <v>587</v>
      </c>
      <c r="I26" s="68" t="s">
        <v>583</v>
      </c>
      <c r="J26" s="67" t="s">
        <v>584</v>
      </c>
    </row>
    <row r="27" spans="1:26" s="69" customFormat="1" ht="63.75">
      <c r="A27" s="65">
        <v>3</v>
      </c>
      <c r="B27" s="66" t="s">
        <v>588</v>
      </c>
      <c r="C27" s="67" t="s">
        <v>589</v>
      </c>
      <c r="D27" s="122" t="s">
        <v>588</v>
      </c>
      <c r="E27" s="104">
        <v>0.1</v>
      </c>
      <c r="F27" s="73" t="s">
        <v>580</v>
      </c>
      <c r="G27" s="68" t="s">
        <v>581</v>
      </c>
      <c r="H27" s="68" t="s">
        <v>590</v>
      </c>
      <c r="I27" s="68" t="s">
        <v>583</v>
      </c>
      <c r="J27" s="67" t="s">
        <v>584</v>
      </c>
    </row>
    <row r="28" spans="1:26" ht="20.25" customHeight="1">
      <c r="H28" s="119" t="s">
        <v>591</v>
      </c>
    </row>
    <row r="29" spans="1:26" ht="20.25" customHeight="1"/>
    <row r="30" spans="1:26">
      <c r="G30" s="102"/>
      <c r="H30" s="102"/>
      <c r="I30" s="102"/>
      <c r="J30" s="102"/>
      <c r="K30" s="102"/>
      <c r="L30" s="102"/>
    </row>
    <row r="31" spans="1:26">
      <c r="G31" s="102"/>
      <c r="H31" s="102"/>
      <c r="I31" s="102"/>
      <c r="J31" s="102"/>
      <c r="K31" s="102"/>
      <c r="L31" s="102"/>
    </row>
    <row r="32" spans="1:26">
      <c r="G32" s="102"/>
      <c r="H32" s="102"/>
      <c r="I32" s="102"/>
      <c r="J32" s="102"/>
      <c r="K32" s="102"/>
      <c r="L32" s="102"/>
    </row>
    <row r="33" s="102" customFormat="1"/>
    <row r="34" s="102" customFormat="1"/>
  </sheetData>
  <mergeCells count="20">
    <mergeCell ref="B20:D20"/>
    <mergeCell ref="A23:F23"/>
    <mergeCell ref="B14:D14"/>
    <mergeCell ref="B15:D15"/>
    <mergeCell ref="B16:D16"/>
    <mergeCell ref="B17:D17"/>
    <mergeCell ref="B18:D18"/>
    <mergeCell ref="B19:D19"/>
    <mergeCell ref="B13:D13"/>
    <mergeCell ref="B1:D1"/>
    <mergeCell ref="B2:D2"/>
    <mergeCell ref="B3:D3"/>
    <mergeCell ref="B4:D4"/>
    <mergeCell ref="B5:D5"/>
    <mergeCell ref="B6:D6"/>
    <mergeCell ref="B7:D7"/>
    <mergeCell ref="B8:D8"/>
    <mergeCell ref="B9:D9"/>
    <mergeCell ref="B11:D11"/>
    <mergeCell ref="B12:D12"/>
  </mergeCells>
  <hyperlinks>
    <hyperlink ref="D26" location="'ST0099 TC02'!A1" display="ST0099 TC02" xr:uid="{BF8998CD-BF31-4206-A278-44D3B6A2A5AD}"/>
    <hyperlink ref="D27" location="'ST0099 TC03'!A1" display="ST0099 TC03" xr:uid="{95B6380F-D4C2-4FAD-92EF-0FB32C7CEDAF}"/>
    <hyperlink ref="D25" location="'ST0099 TC01'!A1" display="ST0099 TC01" xr:uid="{7B11FF06-2D31-4123-8DF3-D73E7BD99BA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11F7-1F7A-42CF-8BA5-2A8521C74E42}">
  <sheetPr>
    <tabColor rgb="FFFFC000"/>
  </sheetPr>
  <dimension ref="A1:U4"/>
  <sheetViews>
    <sheetView workbookViewId="0">
      <selection activeCell="C2" sqref="C2:C4"/>
    </sheetView>
  </sheetViews>
  <sheetFormatPr defaultRowHeight="12.75"/>
  <cols>
    <col min="3" max="3" width="20.7109375" customWidth="1"/>
  </cols>
  <sheetData>
    <row r="1" spans="1:21">
      <c r="A1" s="133" t="s">
        <v>461</v>
      </c>
      <c r="B1" s="133" t="s">
        <v>544</v>
      </c>
      <c r="C1" s="135" t="s">
        <v>593</v>
      </c>
      <c r="D1" s="133" t="s">
        <v>546</v>
      </c>
      <c r="E1" s="133" t="s">
        <v>465</v>
      </c>
      <c r="F1" s="133" t="s">
        <v>549</v>
      </c>
      <c r="G1" s="133" t="s">
        <v>551</v>
      </c>
      <c r="H1" s="133" t="s">
        <v>553</v>
      </c>
      <c r="I1" s="133" t="s">
        <v>555</v>
      </c>
      <c r="J1" s="133" t="s">
        <v>557</v>
      </c>
      <c r="K1" s="133" t="s">
        <v>252</v>
      </c>
      <c r="L1" s="133" t="s">
        <v>559</v>
      </c>
      <c r="M1" s="133" t="s">
        <v>560</v>
      </c>
      <c r="N1" s="134" t="s">
        <v>561</v>
      </c>
      <c r="O1" s="133" t="s">
        <v>563</v>
      </c>
      <c r="P1" s="133" t="s">
        <v>565</v>
      </c>
      <c r="Q1" s="133" t="s">
        <v>566</v>
      </c>
      <c r="R1" s="133" t="s">
        <v>567</v>
      </c>
      <c r="S1" s="133" t="s">
        <v>569</v>
      </c>
      <c r="T1" s="133" t="s">
        <v>471</v>
      </c>
      <c r="U1" s="133" t="s">
        <v>473</v>
      </c>
    </row>
    <row r="2" spans="1:21">
      <c r="A2" s="165" t="s">
        <v>543</v>
      </c>
      <c r="B2" s="166" t="s">
        <v>545</v>
      </c>
      <c r="C2" s="175" t="str">
        <f>A2 &amp; " " &amp; D2</f>
        <v>SITFTS-ST0099 Confidence Test - Settling Normally  'light'</v>
      </c>
      <c r="D2" s="166" t="s">
        <v>547</v>
      </c>
      <c r="E2" s="164" t="s">
        <v>548</v>
      </c>
      <c r="F2" s="167" t="s">
        <v>550</v>
      </c>
      <c r="G2" s="170" t="s">
        <v>545</v>
      </c>
      <c r="H2" s="170" t="s">
        <v>554</v>
      </c>
      <c r="I2" s="166" t="s">
        <v>556</v>
      </c>
      <c r="J2" s="166" t="s">
        <v>558</v>
      </c>
      <c r="K2" s="102"/>
      <c r="L2" s="170" t="s">
        <v>513</v>
      </c>
      <c r="M2" s="166"/>
      <c r="N2" s="164" t="s">
        <v>562</v>
      </c>
      <c r="O2" s="167" t="s">
        <v>564</v>
      </c>
      <c r="P2" s="167" t="s">
        <v>564</v>
      </c>
      <c r="Q2" s="167" t="s">
        <v>564</v>
      </c>
      <c r="R2" s="172" t="s">
        <v>568</v>
      </c>
      <c r="S2" s="167" t="s">
        <v>570</v>
      </c>
      <c r="T2" s="172"/>
      <c r="U2" s="172" t="s">
        <v>60</v>
      </c>
    </row>
    <row r="3" spans="1:21">
      <c r="A3" s="165"/>
      <c r="B3" s="166"/>
      <c r="C3" s="176"/>
      <c r="D3" s="166"/>
      <c r="E3" s="164"/>
      <c r="F3" s="168"/>
      <c r="G3" s="170"/>
      <c r="H3" s="170"/>
      <c r="I3" s="166"/>
      <c r="J3" s="166"/>
      <c r="K3" s="102"/>
      <c r="L3" s="170"/>
      <c r="M3" s="166"/>
      <c r="N3" s="164"/>
      <c r="O3" s="168"/>
      <c r="P3" s="168"/>
      <c r="Q3" s="168"/>
      <c r="R3" s="173"/>
      <c r="S3" s="168"/>
      <c r="T3" s="173"/>
      <c r="U3" s="173"/>
    </row>
    <row r="4" spans="1:21">
      <c r="A4" s="165"/>
      <c r="B4" s="166"/>
      <c r="C4" s="177"/>
      <c r="D4" s="166"/>
      <c r="E4" s="164"/>
      <c r="F4" s="169"/>
      <c r="G4" s="170"/>
      <c r="H4" s="170"/>
      <c r="I4" s="166"/>
      <c r="J4" s="166"/>
      <c r="K4" s="102"/>
      <c r="L4" s="170"/>
      <c r="M4" s="166"/>
      <c r="N4" s="164"/>
      <c r="O4" s="169"/>
      <c r="P4" s="169"/>
      <c r="Q4" s="169"/>
      <c r="R4" s="174"/>
      <c r="S4" s="169"/>
      <c r="T4" s="174"/>
      <c r="U4" s="174"/>
    </row>
  </sheetData>
  <mergeCells count="20">
    <mergeCell ref="U2:U4"/>
    <mergeCell ref="C2:C4"/>
    <mergeCell ref="O2:O4"/>
    <mergeCell ref="P2:P4"/>
    <mergeCell ref="Q2:Q4"/>
    <mergeCell ref="R2:R4"/>
    <mergeCell ref="S2:S4"/>
    <mergeCell ref="T2:T4"/>
    <mergeCell ref="H2:H4"/>
    <mergeCell ref="I2:I4"/>
    <mergeCell ref="J2:J4"/>
    <mergeCell ref="L2:L4"/>
    <mergeCell ref="M2:M4"/>
    <mergeCell ref="N2:N4"/>
    <mergeCell ref="G2:G4"/>
    <mergeCell ref="A2:A4"/>
    <mergeCell ref="B2:B4"/>
    <mergeCell ref="D2:D4"/>
    <mergeCell ref="E2:E4"/>
    <mergeCell ref="F2:F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0207-6161-46BE-93C3-24504041661F}">
  <sheetPr>
    <tabColor theme="0"/>
  </sheetPr>
  <dimension ref="A1:W30"/>
  <sheetViews>
    <sheetView topLeftCell="A2" zoomScale="110" zoomScaleNormal="110" workbookViewId="0">
      <selection activeCell="H5" sqref="H5"/>
    </sheetView>
  </sheetViews>
  <sheetFormatPr defaultColWidth="9.140625" defaultRowHeight="12"/>
  <cols>
    <col min="1" max="1" width="17.42578125" style="59" customWidth="1"/>
    <col min="2" max="2" width="30.5703125" style="59" customWidth="1"/>
    <col min="3" max="3" width="12.5703125" style="59" customWidth="1"/>
    <col min="4" max="4" width="9.5703125" style="59" customWidth="1"/>
    <col min="5" max="6" width="9" style="59" customWidth="1"/>
    <col min="7" max="7" width="17.5703125" style="59" customWidth="1"/>
    <col min="8" max="8" width="19.85546875" style="59" customWidth="1"/>
    <col min="9" max="9" width="16.5703125" style="59" customWidth="1"/>
    <col min="10" max="10" width="18" style="59" customWidth="1"/>
    <col min="11" max="11" width="21" style="59" customWidth="1"/>
    <col min="12" max="13" width="76.85546875" style="103" customWidth="1"/>
    <col min="14" max="14" width="57.85546875" style="103" customWidth="1"/>
    <col min="15" max="15" width="20.42578125" style="103" customWidth="1"/>
    <col min="16" max="16" width="20.85546875" style="103" customWidth="1"/>
    <col min="17" max="17" width="25.85546875" style="59" customWidth="1"/>
    <col min="18" max="18" width="26" style="59" customWidth="1"/>
    <col min="19" max="19" width="27.85546875" style="59" bestFit="1" customWidth="1"/>
    <col min="20" max="20" width="23" style="59" bestFit="1" customWidth="1"/>
    <col min="21" max="21" width="28.85546875" style="59" bestFit="1" customWidth="1"/>
    <col min="22" max="22" width="23" style="59" bestFit="1" customWidth="1"/>
    <col min="23" max="23" width="28.85546875" style="59" bestFit="1" customWidth="1"/>
    <col min="24" max="24" width="20" style="59" bestFit="1" customWidth="1"/>
    <col min="25" max="25" width="12.85546875" style="59" customWidth="1"/>
    <col min="26" max="28" width="9.140625" style="59"/>
    <col min="29" max="29" width="28.85546875" style="59" bestFit="1" customWidth="1"/>
    <col min="30" max="16384" width="9.140625" style="59"/>
  </cols>
  <sheetData>
    <row r="1" spans="1:23" s="106" customFormat="1" ht="23.25">
      <c r="A1" s="54" t="s">
        <v>502</v>
      </c>
      <c r="B1" s="178" t="s">
        <v>434</v>
      </c>
      <c r="C1" s="179"/>
      <c r="D1" s="179"/>
      <c r="E1" s="180" t="s">
        <v>573</v>
      </c>
      <c r="F1" s="181"/>
      <c r="G1" s="182"/>
      <c r="H1" s="74" t="s">
        <v>439</v>
      </c>
      <c r="I1" s="55" t="s">
        <v>572</v>
      </c>
      <c r="J1" s="55" t="s">
        <v>574</v>
      </c>
      <c r="K1" s="54" t="s">
        <v>4</v>
      </c>
      <c r="L1" s="56" t="s">
        <v>576</v>
      </c>
      <c r="M1" s="56"/>
      <c r="N1" s="54" t="s">
        <v>577</v>
      </c>
      <c r="O1" s="105"/>
      <c r="P1" s="105"/>
      <c r="Q1" s="105"/>
      <c r="R1" s="105"/>
      <c r="W1" s="105"/>
    </row>
    <row r="2" spans="1:23" s="107" customFormat="1" ht="123" customHeight="1">
      <c r="A2" s="65">
        <v>1</v>
      </c>
      <c r="B2" s="183" t="s">
        <v>578</v>
      </c>
      <c r="C2" s="184"/>
      <c r="D2" s="184"/>
      <c r="E2" s="185">
        <v>0.1</v>
      </c>
      <c r="F2" s="186"/>
      <c r="G2" s="187"/>
      <c r="H2" s="75" t="s">
        <v>579</v>
      </c>
      <c r="I2" s="122" t="s">
        <v>578</v>
      </c>
      <c r="J2" s="73" t="s">
        <v>580</v>
      </c>
      <c r="K2" s="68" t="s">
        <v>581</v>
      </c>
      <c r="L2" s="68" t="str">
        <f>'ST0099 Overview'!H25</f>
        <v>Test Case Anticipated to be used for testing a Settlement Run type of 'II'</v>
      </c>
      <c r="M2" s="68"/>
      <c r="N2" s="67" t="s">
        <v>594</v>
      </c>
      <c r="O2" s="102"/>
      <c r="P2" s="102"/>
      <c r="Q2" s="102"/>
      <c r="R2" s="102"/>
      <c r="W2" s="102"/>
    </row>
    <row r="4" spans="1:23" s="108" customFormat="1" ht="46.5">
      <c r="A4" s="60" t="s">
        <v>439</v>
      </c>
      <c r="B4" s="57" t="s">
        <v>595</v>
      </c>
      <c r="C4" s="61" t="s">
        <v>596</v>
      </c>
      <c r="D4" s="57" t="s">
        <v>561</v>
      </c>
      <c r="E4" s="57" t="s">
        <v>597</v>
      </c>
      <c r="F4" s="136" t="s">
        <v>598</v>
      </c>
      <c r="G4" s="57" t="s">
        <v>599</v>
      </c>
      <c r="H4" s="61" t="s">
        <v>600</v>
      </c>
      <c r="I4" s="61" t="s">
        <v>601</v>
      </c>
      <c r="J4" s="61" t="s">
        <v>602</v>
      </c>
      <c r="K4" s="71" t="s">
        <v>603</v>
      </c>
      <c r="L4" s="61" t="s">
        <v>604</v>
      </c>
      <c r="M4" s="137" t="s">
        <v>605</v>
      </c>
      <c r="N4" s="71" t="s">
        <v>606</v>
      </c>
      <c r="O4" s="72" t="s">
        <v>607</v>
      </c>
    </row>
    <row r="5" spans="1:23" s="99" customFormat="1" ht="94.5">
      <c r="A5" s="123" t="s">
        <v>579</v>
      </c>
      <c r="B5" s="124" t="s">
        <v>608</v>
      </c>
      <c r="C5" s="88" t="s">
        <v>609</v>
      </c>
      <c r="D5" s="76"/>
      <c r="E5" s="76"/>
      <c r="F5" s="76"/>
      <c r="G5" s="76"/>
      <c r="H5" s="76"/>
      <c r="I5" s="76"/>
      <c r="J5" s="76"/>
      <c r="K5" s="89"/>
      <c r="L5" s="125" t="s">
        <v>610</v>
      </c>
      <c r="M5" s="125"/>
      <c r="N5" s="125" t="s">
        <v>611</v>
      </c>
      <c r="O5" s="126" t="s">
        <v>612</v>
      </c>
    </row>
    <row r="6" spans="1:23" s="118" customFormat="1" ht="40.5">
      <c r="A6" s="127"/>
      <c r="B6" s="124" t="s">
        <v>608</v>
      </c>
      <c r="C6" s="88" t="s">
        <v>613</v>
      </c>
      <c r="D6" s="127"/>
      <c r="E6" s="127"/>
      <c r="F6" s="127"/>
      <c r="G6" s="127"/>
      <c r="H6" s="127"/>
      <c r="I6" s="127"/>
      <c r="J6" s="127"/>
      <c r="K6" s="127"/>
      <c r="L6" s="125" t="s">
        <v>614</v>
      </c>
      <c r="M6" s="125"/>
      <c r="N6" s="125" t="s">
        <v>615</v>
      </c>
      <c r="O6" s="126" t="s">
        <v>612</v>
      </c>
      <c r="P6" s="128"/>
    </row>
    <row r="7" spans="1:23" s="118" customFormat="1" ht="81">
      <c r="A7" s="127"/>
      <c r="B7" s="124" t="s">
        <v>608</v>
      </c>
      <c r="C7" s="88" t="s">
        <v>616</v>
      </c>
      <c r="D7" s="127"/>
      <c r="E7" s="127"/>
      <c r="F7" s="127"/>
      <c r="G7" s="127"/>
      <c r="H7" s="127"/>
      <c r="I7" s="127"/>
      <c r="J7" s="127"/>
      <c r="K7" s="127"/>
      <c r="L7" s="125" t="s">
        <v>617</v>
      </c>
      <c r="M7" s="125"/>
      <c r="N7" s="125" t="s">
        <v>615</v>
      </c>
      <c r="O7" s="126" t="s">
        <v>612</v>
      </c>
      <c r="P7" s="128"/>
    </row>
    <row r="8" spans="1:23" s="118" customFormat="1" ht="148.5">
      <c r="A8" s="127"/>
      <c r="B8" s="129" t="s">
        <v>618</v>
      </c>
      <c r="C8" s="130">
        <v>4</v>
      </c>
      <c r="D8" s="127"/>
      <c r="E8" s="127"/>
      <c r="F8" s="138" t="str">
        <f>SUBSTITUTE(E8, CHAR(10), ",")</f>
        <v/>
      </c>
      <c r="G8" s="127"/>
      <c r="H8" s="127"/>
      <c r="I8" s="127"/>
      <c r="J8" s="127"/>
      <c r="K8" s="125" t="s">
        <v>619</v>
      </c>
      <c r="L8" s="125" t="s">
        <v>620</v>
      </c>
      <c r="M8" s="139" t="str">
        <f t="shared" ref="M8:M29" si="0">CONCATENATE(D8, " - ", F8, CHAR(10), "Sender - ", H8, CHAR(10), "Receiver - ", K8, CHAR(10), "Evidence - ", O8, CHAR(10), L8)</f>
        <v xml:space="preserve"> - 
Sender - 
Receiver - SUPC
Evidence - Y
Identify Settlement Date under Test -
- Look at the MasterSettlementTimetable contained within ISDEntityM14 to determine the completed Settlement Runs available for test</v>
      </c>
      <c r="N8" s="125" t="s">
        <v>621</v>
      </c>
      <c r="O8" s="126" t="s">
        <v>622</v>
      </c>
      <c r="P8" s="128"/>
    </row>
    <row r="9" spans="1:23" s="118" customFormat="1" ht="94.5">
      <c r="A9" s="127"/>
      <c r="B9" s="131"/>
      <c r="C9" s="130">
        <v>5</v>
      </c>
      <c r="D9" s="127"/>
      <c r="E9" s="127"/>
      <c r="F9" s="138" t="str">
        <f>SUBSTITUTE(E9, CHAR(10), ",")</f>
        <v/>
      </c>
      <c r="G9" s="127"/>
      <c r="H9" s="127"/>
      <c r="I9" s="127"/>
      <c r="J9" s="127"/>
      <c r="K9" s="125" t="s">
        <v>619</v>
      </c>
      <c r="L9" s="125" t="s">
        <v>623</v>
      </c>
      <c r="M9" s="139" t="str">
        <f t="shared" si="0"/>
        <v xml:space="preserve"> - 
Sender - 
Receiver - SUPC
Evidence - Y
Identify Settlement Run under Test 
- Look at the MasterSettlementTimetable contained within ISDEntityM14 to determine the completed Settlement Runs available for test</v>
      </c>
      <c r="N9" s="125" t="s">
        <v>624</v>
      </c>
      <c r="O9" s="126" t="s">
        <v>622</v>
      </c>
      <c r="P9" s="128"/>
    </row>
    <row r="10" spans="1:23" s="118" customFormat="1" ht="94.5">
      <c r="A10" s="127"/>
      <c r="B10" s="129" t="s">
        <v>625</v>
      </c>
      <c r="C10" s="130">
        <v>6</v>
      </c>
      <c r="D10" s="127" t="s">
        <v>626</v>
      </c>
      <c r="E10" s="127"/>
      <c r="F10" s="138" t="str">
        <f>SUBSTITUTE(E10, CHAR(10), ",")</f>
        <v/>
      </c>
      <c r="G10" s="127"/>
      <c r="H10" s="127" t="s">
        <v>627</v>
      </c>
      <c r="I10" s="127"/>
      <c r="J10" s="127"/>
      <c r="K10" s="125" t="s">
        <v>627</v>
      </c>
      <c r="L10" s="125" t="s">
        <v>628</v>
      </c>
      <c r="M10" s="139" t="str">
        <f t="shared" si="0"/>
        <v>BP018 - 
Sender - LSS (HELIX)
Receiver - LSS (HELIX)
Evidence - Y
LSS Run completes and Helix validates internal calculations 
NOTE: Load Shaping will only be required to run prior to the first Settlement Run for a given Settlement Day (i.e. prior to the II Run).  For any other Settlement Runs for a given Settlement Day, pass the LSS test steps with observations.</v>
      </c>
      <c r="N10" s="125" t="s">
        <v>629</v>
      </c>
      <c r="O10" s="126" t="s">
        <v>622</v>
      </c>
      <c r="P10" s="128"/>
    </row>
    <row r="11" spans="1:23" s="118" customFormat="1" ht="94.5">
      <c r="A11" s="127"/>
      <c r="B11" s="131"/>
      <c r="C11" s="130">
        <v>7</v>
      </c>
      <c r="D11" s="127" t="s">
        <v>626</v>
      </c>
      <c r="E11" s="127"/>
      <c r="F11" s="138" t="str">
        <f t="shared" ref="F11:F29" si="1">SUBSTITUTE(E11, CHAR(10), ",")</f>
        <v/>
      </c>
      <c r="G11" s="127"/>
      <c r="H11" s="127" t="s">
        <v>627</v>
      </c>
      <c r="I11" s="127"/>
      <c r="J11" s="127"/>
      <c r="K11" s="125" t="s">
        <v>619</v>
      </c>
      <c r="L11" s="125" t="s">
        <v>630</v>
      </c>
      <c r="M11" s="139" t="str">
        <f t="shared" si="0"/>
        <v>BP018 - 
Sender - LSS (HELIX)
Receiver - SUPC
Evidence - Y
SUPC receives Load Shape Data - Supplier confirms receipt of Load Shapes for the Settlement Date under test</v>
      </c>
      <c r="N11" s="125" t="s">
        <v>631</v>
      </c>
      <c r="O11" s="126" t="s">
        <v>622</v>
      </c>
      <c r="P11" s="128"/>
    </row>
    <row r="12" spans="1:23" s="118" customFormat="1" ht="94.5">
      <c r="A12" s="127"/>
      <c r="B12" s="131"/>
      <c r="C12" s="130">
        <v>8</v>
      </c>
      <c r="D12" s="127" t="s">
        <v>626</v>
      </c>
      <c r="E12" s="127"/>
      <c r="F12" s="138" t="str">
        <f t="shared" si="1"/>
        <v/>
      </c>
      <c r="G12" s="127"/>
      <c r="H12" s="127" t="s">
        <v>627</v>
      </c>
      <c r="I12" s="127"/>
      <c r="J12" s="127"/>
      <c r="K12" s="125" t="s">
        <v>632</v>
      </c>
      <c r="L12" s="125" t="s">
        <v>633</v>
      </c>
      <c r="M12" s="139" t="str">
        <f t="shared" si="0"/>
        <v>BP018 - 
Sender - LSS (HELIX)
Receiver - ADS
Evidence - Y
ADS receives Load Shape Data  - ADS confirms receipt of Load Shapes for the Settlement Date under test</v>
      </c>
      <c r="N12" s="125" t="s">
        <v>631</v>
      </c>
      <c r="O12" s="126" t="s">
        <v>622</v>
      </c>
      <c r="P12" s="128"/>
    </row>
    <row r="13" spans="1:23" s="118" customFormat="1" ht="94.5">
      <c r="A13" s="127"/>
      <c r="B13" s="131"/>
      <c r="C13" s="130">
        <v>9</v>
      </c>
      <c r="D13" s="127" t="s">
        <v>626</v>
      </c>
      <c r="E13" s="127"/>
      <c r="F13" s="138" t="str">
        <f t="shared" si="1"/>
        <v/>
      </c>
      <c r="G13" s="127"/>
      <c r="H13" s="127" t="s">
        <v>627</v>
      </c>
      <c r="I13" s="127"/>
      <c r="J13" s="127"/>
      <c r="K13" s="125" t="s">
        <v>634</v>
      </c>
      <c r="L13" s="125" t="s">
        <v>635</v>
      </c>
      <c r="M13" s="139" t="str">
        <f t="shared" si="0"/>
        <v>BP018 - 
Sender - LSS (HELIX)
Receiver - SDS
Evidence - Y
SDS receives Load Shape Data - SDS confirms receipt of Load Shapes for the Settlement Date under test</v>
      </c>
      <c r="N13" s="125" t="s">
        <v>631</v>
      </c>
      <c r="O13" s="126" t="s">
        <v>622</v>
      </c>
      <c r="P13" s="128"/>
    </row>
    <row r="14" spans="1:23" s="118" customFormat="1" ht="94.5">
      <c r="A14" s="127"/>
      <c r="B14" s="131"/>
      <c r="C14" s="130">
        <v>10</v>
      </c>
      <c r="D14" s="127" t="s">
        <v>626</v>
      </c>
      <c r="E14" s="127"/>
      <c r="F14" s="138" t="str">
        <f t="shared" si="1"/>
        <v/>
      </c>
      <c r="G14" s="127"/>
      <c r="H14" s="127" t="s">
        <v>627</v>
      </c>
      <c r="I14" s="127"/>
      <c r="J14" s="127"/>
      <c r="K14" s="125" t="s">
        <v>636</v>
      </c>
      <c r="L14" s="125" t="s">
        <v>637</v>
      </c>
      <c r="M14" s="139" t="str">
        <f t="shared" si="0"/>
        <v>BP018 - 
Sender - LSS (HELIX)
Receiver - UMSDS
Evidence - Y
UMSDS receives Load Shape Data - UMSDS confirms receipt of Load Shapes for the Settlement Date under test</v>
      </c>
      <c r="N14" s="125" t="s">
        <v>638</v>
      </c>
      <c r="O14" s="126" t="s">
        <v>622</v>
      </c>
      <c r="P14" s="128"/>
    </row>
    <row r="15" spans="1:23" s="118" customFormat="1" ht="189">
      <c r="A15" s="127"/>
      <c r="B15" s="129" t="s">
        <v>639</v>
      </c>
      <c r="C15" s="130">
        <v>11</v>
      </c>
      <c r="D15" s="132" t="s">
        <v>640</v>
      </c>
      <c r="E15" s="127"/>
      <c r="F15" s="138" t="str">
        <f t="shared" si="1"/>
        <v/>
      </c>
      <c r="G15" s="127"/>
      <c r="H15" s="125" t="s">
        <v>641</v>
      </c>
      <c r="I15" s="127"/>
      <c r="J15" s="127"/>
      <c r="K15" s="125" t="s">
        <v>641</v>
      </c>
      <c r="L15" s="125" t="s">
        <v>642</v>
      </c>
      <c r="M15" s="139" t="str">
        <f t="shared" si="0"/>
        <v>BP019 
BP020 - 
Sender - MDS / VAS (HELIX)
Receiver - MDS / VAS (HELIX)
Evidence - Y
Settlement Run completes successfully and Helix confirms the run has completed successfully for cohorts</v>
      </c>
      <c r="N15" s="125" t="s">
        <v>643</v>
      </c>
      <c r="O15" s="126" t="s">
        <v>622</v>
      </c>
      <c r="P15" s="128"/>
    </row>
    <row r="16" spans="1:23" s="118" customFormat="1" ht="94.5">
      <c r="A16" s="127"/>
      <c r="B16" s="129" t="s">
        <v>644</v>
      </c>
      <c r="C16" s="130">
        <v>12</v>
      </c>
      <c r="D16" s="127" t="s">
        <v>645</v>
      </c>
      <c r="E16" s="127"/>
      <c r="F16" s="138" t="str">
        <f t="shared" si="1"/>
        <v/>
      </c>
      <c r="G16" s="127"/>
      <c r="H16" s="127" t="s">
        <v>646</v>
      </c>
      <c r="I16" s="127"/>
      <c r="J16" s="127"/>
      <c r="K16" s="125" t="s">
        <v>619</v>
      </c>
      <c r="L16" s="125" t="s">
        <v>647</v>
      </c>
      <c r="M16" s="139" t="str">
        <f t="shared" si="0"/>
        <v>BP019 - 
Sender - MDS (HELIX)
Receiver - SUPC
Evidence - Y
MDS Run completes and MDS report REP-002 is Received via DIP</v>
      </c>
      <c r="N16" s="125" t="s">
        <v>648</v>
      </c>
      <c r="O16" s="126" t="s">
        <v>622</v>
      </c>
      <c r="P16" s="128"/>
    </row>
    <row r="17" spans="1:16" s="118" customFormat="1" ht="94.5">
      <c r="A17" s="127"/>
      <c r="B17" s="131"/>
      <c r="C17" s="130">
        <v>13</v>
      </c>
      <c r="D17" s="127" t="s">
        <v>645</v>
      </c>
      <c r="E17" s="127"/>
      <c r="F17" s="138" t="str">
        <f t="shared" si="1"/>
        <v/>
      </c>
      <c r="G17" s="127"/>
      <c r="H17" s="127" t="s">
        <v>646</v>
      </c>
      <c r="I17" s="127"/>
      <c r="J17" s="127"/>
      <c r="K17" s="125" t="s">
        <v>619</v>
      </c>
      <c r="L17" s="125" t="s">
        <v>649</v>
      </c>
      <c r="M17" s="139" t="str">
        <f t="shared" si="0"/>
        <v>BP019 - 
Sender - MDS (HELIX)
Receiver - SUPC
Evidence - Y
MDS Run completes and MDS report REP-006 is Received via DIP</v>
      </c>
      <c r="N17" s="125" t="s">
        <v>648</v>
      </c>
      <c r="O17" s="126" t="s">
        <v>622</v>
      </c>
      <c r="P17" s="128"/>
    </row>
    <row r="18" spans="1:16" s="118" customFormat="1" ht="94.5">
      <c r="A18" s="127"/>
      <c r="B18" s="131"/>
      <c r="C18" s="130">
        <v>14</v>
      </c>
      <c r="D18" s="127" t="s">
        <v>645</v>
      </c>
      <c r="E18" s="127"/>
      <c r="F18" s="138" t="str">
        <f t="shared" si="1"/>
        <v/>
      </c>
      <c r="G18" s="127"/>
      <c r="H18" s="127" t="s">
        <v>646</v>
      </c>
      <c r="I18" s="127"/>
      <c r="J18" s="127"/>
      <c r="K18" s="125" t="s">
        <v>619</v>
      </c>
      <c r="L18" s="125" t="s">
        <v>650</v>
      </c>
      <c r="M18" s="139" t="str">
        <f t="shared" si="0"/>
        <v>BP019 - 
Sender - MDS (HELIX)
Receiver - SUPC
Evidence - Y
MDS Run completes and MDS report REP-009 is Received via DIP</v>
      </c>
      <c r="N18" s="125" t="s">
        <v>648</v>
      </c>
      <c r="O18" s="126" t="s">
        <v>622</v>
      </c>
      <c r="P18" s="128"/>
    </row>
    <row r="19" spans="1:16" s="118" customFormat="1" ht="94.5">
      <c r="A19" s="127"/>
      <c r="B19" s="131"/>
      <c r="C19" s="130">
        <v>15</v>
      </c>
      <c r="D19" s="127" t="s">
        <v>645</v>
      </c>
      <c r="E19" s="127"/>
      <c r="F19" s="138" t="str">
        <f t="shared" si="1"/>
        <v/>
      </c>
      <c r="G19" s="127"/>
      <c r="H19" s="127" t="s">
        <v>646</v>
      </c>
      <c r="I19" s="127"/>
      <c r="J19" s="127"/>
      <c r="K19" s="125" t="s">
        <v>651</v>
      </c>
      <c r="L19" s="125" t="s">
        <v>652</v>
      </c>
      <c r="M19" s="139" t="str">
        <f t="shared" si="0"/>
        <v>BP019 - 
Sender - MDS (HELIX)
Receiver - LDSO 
(or HELIX proxy)
Evidence - Y
MDS Run completes and MDS report REP-002A is Received via DIP</v>
      </c>
      <c r="N19" s="125" t="s">
        <v>653</v>
      </c>
      <c r="O19" s="126" t="s">
        <v>622</v>
      </c>
      <c r="P19" s="128"/>
    </row>
    <row r="20" spans="1:16" s="118" customFormat="1" ht="94.5">
      <c r="A20" s="127"/>
      <c r="B20" s="131"/>
      <c r="C20" s="130">
        <v>16</v>
      </c>
      <c r="D20" s="127" t="s">
        <v>645</v>
      </c>
      <c r="E20" s="127"/>
      <c r="F20" s="138" t="str">
        <f t="shared" si="1"/>
        <v/>
      </c>
      <c r="G20" s="127"/>
      <c r="H20" s="127" t="s">
        <v>646</v>
      </c>
      <c r="I20" s="127"/>
      <c r="J20" s="127"/>
      <c r="K20" s="125" t="s">
        <v>651</v>
      </c>
      <c r="L20" s="125" t="s">
        <v>654</v>
      </c>
      <c r="M20" s="139" t="str">
        <f t="shared" si="0"/>
        <v>BP019 - 
Sender - MDS (HELIX)
Receiver - LDSO 
(or HELIX proxy)
Evidence - Y
MDS Run completes and MDS report REP-002B is Received via DIP</v>
      </c>
      <c r="N20" s="125" t="s">
        <v>655</v>
      </c>
      <c r="O20" s="126" t="s">
        <v>622</v>
      </c>
      <c r="P20" s="128"/>
    </row>
    <row r="21" spans="1:16" s="118" customFormat="1" ht="94.5">
      <c r="A21" s="127"/>
      <c r="B21" s="131"/>
      <c r="C21" s="130">
        <v>17</v>
      </c>
      <c r="D21" s="127" t="s">
        <v>645</v>
      </c>
      <c r="E21" s="127"/>
      <c r="F21" s="138" t="str">
        <f t="shared" si="1"/>
        <v/>
      </c>
      <c r="G21" s="127"/>
      <c r="H21" s="127" t="s">
        <v>646</v>
      </c>
      <c r="I21" s="127"/>
      <c r="J21" s="127"/>
      <c r="K21" s="125" t="s">
        <v>651</v>
      </c>
      <c r="L21" s="125" t="s">
        <v>656</v>
      </c>
      <c r="M21" s="139" t="str">
        <f t="shared" si="0"/>
        <v>BP019 - 
Sender - MDS (HELIX)
Receiver - LDSO 
(or HELIX proxy)
Evidence - Y
MDS Run completes and MDS report REP-008 is Received via DIP</v>
      </c>
      <c r="N21" s="125" t="s">
        <v>657</v>
      </c>
      <c r="O21" s="126" t="s">
        <v>622</v>
      </c>
      <c r="P21" s="128"/>
    </row>
    <row r="22" spans="1:16" s="118" customFormat="1" ht="94.5">
      <c r="A22" s="127"/>
      <c r="B22" s="129" t="s">
        <v>658</v>
      </c>
      <c r="C22" s="130">
        <v>18</v>
      </c>
      <c r="D22" s="127" t="s">
        <v>659</v>
      </c>
      <c r="E22" s="127"/>
      <c r="F22" s="138" t="str">
        <f t="shared" si="1"/>
        <v/>
      </c>
      <c r="G22" s="127"/>
      <c r="H22" s="127" t="s">
        <v>660</v>
      </c>
      <c r="I22" s="127"/>
      <c r="J22" s="127"/>
      <c r="K22" s="125" t="s">
        <v>619</v>
      </c>
      <c r="L22" s="125" t="s">
        <v>661</v>
      </c>
      <c r="M22" s="139" t="str">
        <f t="shared" si="0"/>
        <v>BP020 - 
Sender - VAS (HELIX)
Receiver - SUPC
Evidence - Y
VAS Run completes and Supplier receives VAS report REP-003 via DIP</v>
      </c>
      <c r="N22" s="125" t="s">
        <v>662</v>
      </c>
      <c r="O22" s="126" t="s">
        <v>622</v>
      </c>
      <c r="P22" s="128"/>
    </row>
    <row r="23" spans="1:16" s="118" customFormat="1" ht="94.5">
      <c r="A23" s="127"/>
      <c r="B23" s="131"/>
      <c r="C23" s="130">
        <v>19</v>
      </c>
      <c r="D23" s="127" t="s">
        <v>659</v>
      </c>
      <c r="E23" s="127"/>
      <c r="F23" s="138" t="str">
        <f t="shared" si="1"/>
        <v/>
      </c>
      <c r="G23" s="127"/>
      <c r="H23" s="127" t="s">
        <v>660</v>
      </c>
      <c r="I23" s="127"/>
      <c r="J23" s="127"/>
      <c r="K23" s="125" t="s">
        <v>619</v>
      </c>
      <c r="L23" s="125" t="s">
        <v>663</v>
      </c>
      <c r="M23" s="139" t="str">
        <f t="shared" si="0"/>
        <v>BP020 - 
Sender - VAS (HELIX)
Receiver - SUPC
Evidence - Y
VAS Run completes and Supplier receives VAS report REP-004 via DIP</v>
      </c>
      <c r="N23" s="125" t="s">
        <v>664</v>
      </c>
      <c r="O23" s="126" t="s">
        <v>622</v>
      </c>
      <c r="P23" s="128"/>
    </row>
    <row r="24" spans="1:16" s="118" customFormat="1" ht="94.5">
      <c r="A24" s="127"/>
      <c r="B24" s="131"/>
      <c r="C24" s="130">
        <v>20</v>
      </c>
      <c r="D24" s="127" t="s">
        <v>659</v>
      </c>
      <c r="E24" s="127"/>
      <c r="F24" s="138" t="str">
        <f t="shared" si="1"/>
        <v/>
      </c>
      <c r="G24" s="127"/>
      <c r="H24" s="127" t="s">
        <v>660</v>
      </c>
      <c r="I24" s="127"/>
      <c r="J24" s="127"/>
      <c r="K24" s="125" t="s">
        <v>619</v>
      </c>
      <c r="L24" s="125" t="s">
        <v>665</v>
      </c>
      <c r="M24" s="139" t="str">
        <f t="shared" si="0"/>
        <v>BP020 - 
Sender - VAS (HELIX)
Receiver - SUPC
Evidence - Y
VAS Run completes and Supplier DOES NOT receive VAS report REP-007 via DIP</v>
      </c>
      <c r="N24" s="125" t="s">
        <v>666</v>
      </c>
      <c r="O24" s="126" t="s">
        <v>622</v>
      </c>
      <c r="P24" s="128"/>
    </row>
    <row r="25" spans="1:16" s="118" customFormat="1" ht="94.5">
      <c r="A25" s="127"/>
      <c r="B25" s="131"/>
      <c r="C25" s="130">
        <v>21</v>
      </c>
      <c r="D25" s="127" t="s">
        <v>659</v>
      </c>
      <c r="E25" s="127"/>
      <c r="F25" s="138" t="str">
        <f t="shared" si="1"/>
        <v/>
      </c>
      <c r="G25" s="127"/>
      <c r="H25" s="127" t="s">
        <v>660</v>
      </c>
      <c r="I25" s="127"/>
      <c r="J25" s="127"/>
      <c r="K25" s="125" t="s">
        <v>619</v>
      </c>
      <c r="L25" s="125" t="s">
        <v>667</v>
      </c>
      <c r="M25" s="139" t="str">
        <f t="shared" si="0"/>
        <v>BP020 - 
Sender - VAS (HELIX)
Receiver - SUPC
Evidence - Y
VAS Run completes and Supplier receives VAS report D0397 (D0081) via DTN</v>
      </c>
      <c r="N25" s="125" t="s">
        <v>668</v>
      </c>
      <c r="O25" s="126" t="s">
        <v>622</v>
      </c>
      <c r="P25" s="128"/>
    </row>
    <row r="26" spans="1:16" s="118" customFormat="1" ht="94.5">
      <c r="A26" s="127"/>
      <c r="B26" s="131"/>
      <c r="C26" s="130">
        <v>22</v>
      </c>
      <c r="D26" s="127" t="s">
        <v>659</v>
      </c>
      <c r="E26" s="127"/>
      <c r="F26" s="138" t="str">
        <f t="shared" si="1"/>
        <v/>
      </c>
      <c r="G26" s="127"/>
      <c r="H26" s="127" t="s">
        <v>660</v>
      </c>
      <c r="I26" s="127"/>
      <c r="J26" s="127"/>
      <c r="K26" s="125" t="s">
        <v>619</v>
      </c>
      <c r="L26" s="125" t="s">
        <v>669</v>
      </c>
      <c r="M26" s="139" t="str">
        <f t="shared" si="0"/>
        <v>BP020 - 
Sender - VAS (HELIX)
Receiver - SUPC
Evidence - Y
VAS Run completes and Supplier receives VAS report D0398 (D0266) via DTN</v>
      </c>
      <c r="N26" s="125" t="s">
        <v>670</v>
      </c>
      <c r="O26" s="126" t="s">
        <v>622</v>
      </c>
      <c r="P26" s="128"/>
    </row>
    <row r="27" spans="1:16" s="118" customFormat="1" ht="94.5">
      <c r="A27" s="127"/>
      <c r="B27" s="131"/>
      <c r="C27" s="130">
        <v>23</v>
      </c>
      <c r="D27" s="127" t="s">
        <v>659</v>
      </c>
      <c r="E27" s="127"/>
      <c r="F27" s="138" t="str">
        <f t="shared" si="1"/>
        <v/>
      </c>
      <c r="G27" s="127"/>
      <c r="H27" s="127" t="s">
        <v>660</v>
      </c>
      <c r="I27" s="127"/>
      <c r="J27" s="127"/>
      <c r="K27" s="125" t="s">
        <v>619</v>
      </c>
      <c r="L27" s="125" t="s">
        <v>671</v>
      </c>
      <c r="M27" s="139" t="str">
        <f t="shared" si="0"/>
        <v>BP020 - 
Sender - VAS (HELIX)
Receiver - SUPC
Evidence - Y
VAS Run completes and Supplier receives VAS report D0399 (D0276) via DTN</v>
      </c>
      <c r="N27" s="125" t="s">
        <v>672</v>
      </c>
      <c r="O27" s="126" t="s">
        <v>622</v>
      </c>
      <c r="P27" s="128"/>
    </row>
    <row r="28" spans="1:16" s="118" customFormat="1" ht="94.5">
      <c r="A28" s="127"/>
      <c r="B28" s="131"/>
      <c r="C28" s="130">
        <v>24</v>
      </c>
      <c r="D28" s="127" t="s">
        <v>659</v>
      </c>
      <c r="E28" s="127"/>
      <c r="F28" s="138" t="str">
        <f t="shared" si="1"/>
        <v/>
      </c>
      <c r="G28" s="127"/>
      <c r="H28" s="127" t="s">
        <v>660</v>
      </c>
      <c r="I28" s="127"/>
      <c r="J28" s="127"/>
      <c r="K28" s="125" t="s">
        <v>619</v>
      </c>
      <c r="L28" s="125" t="s">
        <v>673</v>
      </c>
      <c r="M28" s="139" t="str">
        <f t="shared" si="0"/>
        <v>BP020 - 
Sender - VAS (HELIX)
Receiver - SUPC
Evidence - Y
VAS Run completes and Supplier receives VAS report D0400 (D0296) via DTN</v>
      </c>
      <c r="N28" s="125" t="s">
        <v>674</v>
      </c>
      <c r="O28" s="126" t="s">
        <v>622</v>
      </c>
      <c r="P28" s="128"/>
    </row>
    <row r="29" spans="1:16" s="118" customFormat="1" ht="94.5">
      <c r="A29" s="127"/>
      <c r="B29" s="129" t="s">
        <v>675</v>
      </c>
      <c r="C29" s="130">
        <v>25</v>
      </c>
      <c r="D29" s="127"/>
      <c r="E29" s="127"/>
      <c r="F29" s="138" t="str">
        <f t="shared" si="1"/>
        <v/>
      </c>
      <c r="G29" s="127"/>
      <c r="H29" s="127" t="s">
        <v>619</v>
      </c>
      <c r="I29" s="127"/>
      <c r="J29" s="127"/>
      <c r="K29" s="125" t="s">
        <v>619</v>
      </c>
      <c r="L29" s="125" t="s">
        <v>676</v>
      </c>
      <c r="M29" s="139" t="str">
        <f t="shared" si="0"/>
        <v xml:space="preserve"> - 
Sender - SUPC
Receiver - SUPC
Evidence - Y
Supplier checks MDS and VAS Output files and confirms that they are in line with expectations</v>
      </c>
      <c r="N29" s="125" t="s">
        <v>677</v>
      </c>
      <c r="O29" s="126" t="s">
        <v>622</v>
      </c>
      <c r="P29" s="128"/>
    </row>
    <row r="30" spans="1:16">
      <c r="A30" s="109"/>
      <c r="B30" s="109"/>
      <c r="C30" s="109"/>
      <c r="D30" s="109"/>
      <c r="E30" s="109"/>
      <c r="F30" s="109"/>
      <c r="G30" s="109"/>
      <c r="H30" s="109"/>
      <c r="I30" s="109"/>
      <c r="J30" s="109"/>
      <c r="K30" s="109"/>
      <c r="L30" s="110"/>
      <c r="M30" s="110"/>
      <c r="N30" s="110"/>
      <c r="O30" s="110"/>
    </row>
  </sheetData>
  <mergeCells count="4">
    <mergeCell ref="B1:D1"/>
    <mergeCell ref="E1:G1"/>
    <mergeCell ref="B2:D2"/>
    <mergeCell ref="E2:G2"/>
  </mergeCells>
  <phoneticPr fontId="1" type="noConversion"/>
  <hyperlinks>
    <hyperlink ref="I2" location="'ST0099 TC01'!A1" display="ST0099 TC01" xr:uid="{3398F6E3-64ED-40E9-AC92-E575FA9BA9E4}"/>
  </hyperlink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428CD-1C03-49FA-8096-D83881C8827A}">
  <sheetPr>
    <tabColor theme="0"/>
  </sheetPr>
  <dimension ref="A1:W30"/>
  <sheetViews>
    <sheetView topLeftCell="A17" zoomScale="110" zoomScaleNormal="110" workbookViewId="0">
      <selection activeCell="G19" sqref="G19"/>
    </sheetView>
  </sheetViews>
  <sheetFormatPr defaultColWidth="9.140625" defaultRowHeight="12"/>
  <cols>
    <col min="1" max="1" width="17.42578125" style="59" customWidth="1"/>
    <col min="2" max="2" width="30.5703125" style="59" customWidth="1"/>
    <col min="3" max="3" width="12.5703125" style="59" customWidth="1"/>
    <col min="4" max="4" width="9.5703125" style="59" customWidth="1"/>
    <col min="5" max="6" width="9" style="59" customWidth="1"/>
    <col min="7" max="7" width="17.5703125" style="59" customWidth="1"/>
    <col min="8" max="8" width="19.85546875" style="59" customWidth="1"/>
    <col min="9" max="9" width="16.5703125" style="59" customWidth="1"/>
    <col min="10" max="10" width="18" style="59" customWidth="1"/>
    <col min="11" max="11" width="21" style="59" customWidth="1"/>
    <col min="12" max="13" width="76.85546875" style="103" customWidth="1"/>
    <col min="14" max="14" width="57.85546875" style="103" customWidth="1"/>
    <col min="15" max="15" width="20.42578125" style="103" customWidth="1"/>
    <col min="16" max="16" width="20.85546875" style="103" customWidth="1"/>
    <col min="17" max="17" width="25.85546875" style="59" customWidth="1"/>
    <col min="18" max="18" width="26" style="59" customWidth="1"/>
    <col min="19" max="19" width="27.85546875" style="59" bestFit="1" customWidth="1"/>
    <col min="20" max="20" width="23" style="59" bestFit="1" customWidth="1"/>
    <col min="21" max="21" width="28.85546875" style="59" bestFit="1" customWidth="1"/>
    <col min="22" max="22" width="23" style="59" bestFit="1" customWidth="1"/>
    <col min="23" max="23" width="28.85546875" style="59" bestFit="1" customWidth="1"/>
    <col min="24" max="24" width="20" style="59" bestFit="1" customWidth="1"/>
    <col min="25" max="25" width="12.85546875" style="59" customWidth="1"/>
    <col min="26" max="28" width="9.140625" style="59"/>
    <col min="29" max="29" width="28.85546875" style="59" bestFit="1" customWidth="1"/>
    <col min="30" max="16384" width="9.140625" style="59"/>
  </cols>
  <sheetData>
    <row r="1" spans="1:23" s="106" customFormat="1" ht="23.25">
      <c r="A1" s="54" t="s">
        <v>502</v>
      </c>
      <c r="B1" s="178" t="s">
        <v>434</v>
      </c>
      <c r="C1" s="179"/>
      <c r="D1" s="179"/>
      <c r="E1" s="180" t="s">
        <v>573</v>
      </c>
      <c r="F1" s="181"/>
      <c r="G1" s="182"/>
      <c r="H1" s="74" t="s">
        <v>439</v>
      </c>
      <c r="I1" s="55" t="s">
        <v>572</v>
      </c>
      <c r="J1" s="55" t="s">
        <v>574</v>
      </c>
      <c r="K1" s="54" t="s">
        <v>4</v>
      </c>
      <c r="L1" s="56" t="s">
        <v>576</v>
      </c>
      <c r="M1" s="56"/>
      <c r="N1" s="54" t="s">
        <v>577</v>
      </c>
      <c r="O1" s="105"/>
      <c r="P1" s="105"/>
      <c r="Q1" s="105"/>
      <c r="R1" s="105"/>
      <c r="W1" s="105"/>
    </row>
    <row r="2" spans="1:23" s="107" customFormat="1" ht="144.75" customHeight="1">
      <c r="A2" s="65">
        <v>1</v>
      </c>
      <c r="B2" s="183" t="s">
        <v>585</v>
      </c>
      <c r="C2" s="184"/>
      <c r="D2" s="184"/>
      <c r="E2" s="185">
        <v>0.1</v>
      </c>
      <c r="F2" s="186"/>
      <c r="G2" s="187"/>
      <c r="H2" s="75" t="s">
        <v>586</v>
      </c>
      <c r="I2" s="122" t="s">
        <v>585</v>
      </c>
      <c r="J2" s="73" t="s">
        <v>580</v>
      </c>
      <c r="K2" s="68" t="s">
        <v>581</v>
      </c>
      <c r="L2" s="68" t="str">
        <f>'ST0099 Overview'!H26</f>
        <v>Test Case Anticipated to be used for testing a Settlement Run type of 'SF'</v>
      </c>
      <c r="M2" s="68"/>
      <c r="N2" s="67" t="s">
        <v>594</v>
      </c>
      <c r="O2" s="102"/>
      <c r="P2" s="102"/>
      <c r="Q2" s="102"/>
      <c r="R2" s="102"/>
      <c r="W2" s="102"/>
    </row>
    <row r="4" spans="1:23" s="108" customFormat="1" ht="46.5">
      <c r="A4" s="60" t="s">
        <v>439</v>
      </c>
      <c r="B4" s="57" t="s">
        <v>595</v>
      </c>
      <c r="C4" s="61" t="s">
        <v>596</v>
      </c>
      <c r="D4" s="57" t="s">
        <v>561</v>
      </c>
      <c r="E4" s="57" t="s">
        <v>597</v>
      </c>
      <c r="F4" s="136" t="s">
        <v>598</v>
      </c>
      <c r="G4" s="57" t="s">
        <v>599</v>
      </c>
      <c r="H4" s="61" t="s">
        <v>600</v>
      </c>
      <c r="I4" s="61" t="s">
        <v>601</v>
      </c>
      <c r="J4" s="61" t="s">
        <v>602</v>
      </c>
      <c r="K4" s="71" t="s">
        <v>603</v>
      </c>
      <c r="L4" s="61" t="s">
        <v>604</v>
      </c>
      <c r="M4" s="137" t="s">
        <v>605</v>
      </c>
      <c r="N4" s="71" t="s">
        <v>606</v>
      </c>
      <c r="O4" s="72" t="s">
        <v>607</v>
      </c>
    </row>
    <row r="5" spans="1:23" s="99" customFormat="1" ht="94.5">
      <c r="A5" s="123" t="s">
        <v>586</v>
      </c>
      <c r="B5" s="124" t="s">
        <v>608</v>
      </c>
      <c r="C5" s="88" t="s">
        <v>609</v>
      </c>
      <c r="D5" s="76"/>
      <c r="E5" s="76"/>
      <c r="F5" s="76"/>
      <c r="G5" s="76"/>
      <c r="H5" s="76"/>
      <c r="I5" s="76"/>
      <c r="J5" s="76"/>
      <c r="K5" s="89"/>
      <c r="L5" s="125" t="s">
        <v>678</v>
      </c>
      <c r="M5" s="125"/>
      <c r="N5" s="125" t="s">
        <v>611</v>
      </c>
      <c r="O5" s="126" t="s">
        <v>612</v>
      </c>
    </row>
    <row r="6" spans="1:23" s="118" customFormat="1" ht="40.5">
      <c r="A6" s="127"/>
      <c r="B6" s="124" t="s">
        <v>608</v>
      </c>
      <c r="C6" s="88" t="s">
        <v>613</v>
      </c>
      <c r="D6" s="127"/>
      <c r="E6" s="127"/>
      <c r="F6" s="127"/>
      <c r="G6" s="127"/>
      <c r="H6" s="127"/>
      <c r="I6" s="127"/>
      <c r="J6" s="127"/>
      <c r="K6" s="127"/>
      <c r="L6" s="125" t="s">
        <v>614</v>
      </c>
      <c r="M6" s="125"/>
      <c r="N6" s="125" t="s">
        <v>615</v>
      </c>
      <c r="O6" s="126" t="s">
        <v>612</v>
      </c>
      <c r="P6" s="128"/>
    </row>
    <row r="7" spans="1:23" s="118" customFormat="1" ht="81">
      <c r="A7" s="127"/>
      <c r="B7" s="124" t="s">
        <v>608</v>
      </c>
      <c r="C7" s="88" t="s">
        <v>616</v>
      </c>
      <c r="D7" s="127"/>
      <c r="E7" s="127"/>
      <c r="F7" s="127"/>
      <c r="G7" s="127"/>
      <c r="H7" s="127"/>
      <c r="I7" s="127"/>
      <c r="J7" s="127"/>
      <c r="K7" s="127"/>
      <c r="L7" s="125" t="s">
        <v>617</v>
      </c>
      <c r="M7" s="125"/>
      <c r="N7" s="125" t="s">
        <v>615</v>
      </c>
      <c r="O7" s="126" t="s">
        <v>612</v>
      </c>
      <c r="P7" s="128"/>
    </row>
    <row r="8" spans="1:23" s="118" customFormat="1" ht="94.5">
      <c r="A8" s="127"/>
      <c r="B8" s="129" t="s">
        <v>618</v>
      </c>
      <c r="C8" s="130">
        <v>4</v>
      </c>
      <c r="D8" s="127"/>
      <c r="E8" s="127"/>
      <c r="F8" s="138" t="str">
        <f>SUBSTITUTE(E8, CHAR(10), ",")</f>
        <v/>
      </c>
      <c r="G8" s="127"/>
      <c r="H8" s="127"/>
      <c r="I8" s="127"/>
      <c r="J8" s="127"/>
      <c r="K8" s="125" t="s">
        <v>619</v>
      </c>
      <c r="L8" s="125" t="s">
        <v>620</v>
      </c>
      <c r="M8" s="139" t="str">
        <f t="shared" ref="M8:M29" si="0">CONCATENATE(D8, " - ", F8, CHAR(10), "Sender - ", H8, CHAR(10), "Receiver - ", K8, CHAR(10), "Evidence - ", O8, CHAR(10), L8)</f>
        <v xml:space="preserve"> - 
Sender - 
Receiver - SUPC
Evidence - Y
Identify Settlement Date under Test -
- Look at the MasterSettlementTimetable contained within ISDEntityM14 to determine the completed Settlement Runs available for test</v>
      </c>
      <c r="N8" s="125" t="s">
        <v>621</v>
      </c>
      <c r="O8" s="126" t="s">
        <v>622</v>
      </c>
      <c r="P8" s="128"/>
    </row>
    <row r="9" spans="1:23" s="118" customFormat="1" ht="94.5">
      <c r="A9" s="127"/>
      <c r="B9" s="131"/>
      <c r="C9" s="130">
        <v>5</v>
      </c>
      <c r="D9" s="127"/>
      <c r="E9" s="127"/>
      <c r="F9" s="138" t="str">
        <f>SUBSTITUTE(E9, CHAR(10), ",")</f>
        <v/>
      </c>
      <c r="G9" s="127"/>
      <c r="H9" s="127"/>
      <c r="I9" s="127"/>
      <c r="J9" s="127"/>
      <c r="K9" s="125" t="s">
        <v>619</v>
      </c>
      <c r="L9" s="125" t="s">
        <v>623</v>
      </c>
      <c r="M9" s="139" t="str">
        <f t="shared" si="0"/>
        <v xml:space="preserve"> - 
Sender - 
Receiver - SUPC
Evidence - Y
Identify Settlement Run under Test 
- Look at the MasterSettlementTimetable contained within ISDEntityM14 to determine the completed Settlement Runs available for test</v>
      </c>
      <c r="N9" s="125" t="s">
        <v>624</v>
      </c>
      <c r="O9" s="126" t="s">
        <v>622</v>
      </c>
      <c r="P9" s="128"/>
    </row>
    <row r="10" spans="1:23" s="118" customFormat="1" ht="94.5">
      <c r="A10" s="127"/>
      <c r="B10" s="129" t="s">
        <v>625</v>
      </c>
      <c r="C10" s="130">
        <v>6</v>
      </c>
      <c r="D10" s="127" t="s">
        <v>626</v>
      </c>
      <c r="E10" s="127"/>
      <c r="F10" s="138" t="str">
        <f>SUBSTITUTE(E10, CHAR(10), ",")</f>
        <v/>
      </c>
      <c r="G10" s="127"/>
      <c r="H10" s="127" t="s">
        <v>627</v>
      </c>
      <c r="I10" s="127"/>
      <c r="J10" s="127"/>
      <c r="K10" s="125" t="s">
        <v>627</v>
      </c>
      <c r="L10" s="125" t="s">
        <v>628</v>
      </c>
      <c r="M10" s="139" t="str">
        <f t="shared" si="0"/>
        <v>BP018 - 
Sender - LSS (HELIX)
Receiver - LSS (HELIX)
Evidence - Y
LSS Run completes and Helix validates internal calculations 
NOTE: Load Shaping will only be required to run prior to the first Settlement Run for a given Settlement Day (i.e. prior to the II Run).  For any other Settlement Runs for a given Settlement Day, pass the LSS test steps with observations.</v>
      </c>
      <c r="N10" s="125" t="s">
        <v>629</v>
      </c>
      <c r="O10" s="126" t="s">
        <v>622</v>
      </c>
      <c r="P10" s="128"/>
    </row>
    <row r="11" spans="1:23" s="118" customFormat="1" ht="94.5">
      <c r="A11" s="127"/>
      <c r="B11" s="131"/>
      <c r="C11" s="130">
        <v>7</v>
      </c>
      <c r="D11" s="127" t="s">
        <v>626</v>
      </c>
      <c r="E11" s="127"/>
      <c r="F11" s="138" t="str">
        <f>SUBSTITUTE(E11, CHAR(10), ",")</f>
        <v/>
      </c>
      <c r="G11" s="127"/>
      <c r="H11" s="127" t="s">
        <v>627</v>
      </c>
      <c r="I11" s="127"/>
      <c r="J11" s="127"/>
      <c r="K11" s="125" t="s">
        <v>619</v>
      </c>
      <c r="L11" s="125" t="s">
        <v>630</v>
      </c>
      <c r="M11" s="139" t="str">
        <f t="shared" si="0"/>
        <v>BP018 - 
Sender - LSS (HELIX)
Receiver - SUPC
Evidence - Y
SUPC receives Load Shape Data - Supplier confirms receipt of Load Shapes for the Settlement Date under test</v>
      </c>
      <c r="N11" s="125" t="s">
        <v>631</v>
      </c>
      <c r="O11" s="126" t="s">
        <v>622</v>
      </c>
      <c r="P11" s="128"/>
    </row>
    <row r="12" spans="1:23" s="118" customFormat="1" ht="94.5">
      <c r="A12" s="127"/>
      <c r="B12" s="131"/>
      <c r="C12" s="130">
        <v>8</v>
      </c>
      <c r="D12" s="127" t="s">
        <v>626</v>
      </c>
      <c r="E12" s="127"/>
      <c r="F12" s="138" t="str">
        <f>SUBSTITUTE(E12, CHAR(10), ",")</f>
        <v/>
      </c>
      <c r="G12" s="127"/>
      <c r="H12" s="127" t="s">
        <v>627</v>
      </c>
      <c r="I12" s="127"/>
      <c r="J12" s="127"/>
      <c r="K12" s="125" t="s">
        <v>632</v>
      </c>
      <c r="L12" s="125" t="s">
        <v>633</v>
      </c>
      <c r="M12" s="139" t="str">
        <f t="shared" si="0"/>
        <v>BP018 - 
Sender - LSS (HELIX)
Receiver - ADS
Evidence - Y
ADS receives Load Shape Data  - ADS confirms receipt of Load Shapes for the Settlement Date under test</v>
      </c>
      <c r="N12" s="125" t="s">
        <v>631</v>
      </c>
      <c r="O12" s="126" t="s">
        <v>622</v>
      </c>
      <c r="P12" s="128"/>
    </row>
    <row r="13" spans="1:23" s="118" customFormat="1" ht="94.5">
      <c r="A13" s="127"/>
      <c r="B13" s="131"/>
      <c r="C13" s="130">
        <v>9</v>
      </c>
      <c r="D13" s="127" t="s">
        <v>626</v>
      </c>
      <c r="E13" s="127"/>
      <c r="F13" s="138" t="str">
        <f>SUBSTITUTE(E13, CHAR(10), ",")</f>
        <v/>
      </c>
      <c r="G13" s="127"/>
      <c r="H13" s="127" t="s">
        <v>627</v>
      </c>
      <c r="I13" s="127"/>
      <c r="J13" s="127"/>
      <c r="K13" s="125" t="s">
        <v>634</v>
      </c>
      <c r="L13" s="125" t="s">
        <v>635</v>
      </c>
      <c r="M13" s="139" t="str">
        <f t="shared" si="0"/>
        <v>BP018 - 
Sender - LSS (HELIX)
Receiver - SDS
Evidence - Y
SDS receives Load Shape Data - SDS confirms receipt of Load Shapes for the Settlement Date under test</v>
      </c>
      <c r="N13" s="125" t="s">
        <v>631</v>
      </c>
      <c r="O13" s="126" t="s">
        <v>622</v>
      </c>
      <c r="P13" s="128"/>
    </row>
    <row r="14" spans="1:23" s="118" customFormat="1" ht="94.5">
      <c r="A14" s="127"/>
      <c r="B14" s="131"/>
      <c r="C14" s="130">
        <v>10</v>
      </c>
      <c r="D14" s="127" t="s">
        <v>626</v>
      </c>
      <c r="E14" s="127"/>
      <c r="F14" s="138" t="str">
        <f>SUBSTITUTE(E14, CHAR(10), ",")</f>
        <v/>
      </c>
      <c r="G14" s="127"/>
      <c r="H14" s="127" t="s">
        <v>627</v>
      </c>
      <c r="I14" s="127"/>
      <c r="J14" s="127"/>
      <c r="K14" s="125" t="s">
        <v>636</v>
      </c>
      <c r="L14" s="125" t="s">
        <v>637</v>
      </c>
      <c r="M14" s="139" t="str">
        <f t="shared" si="0"/>
        <v>BP018 - 
Sender - LSS (HELIX)
Receiver - UMSDS
Evidence - Y
UMSDS receives Load Shape Data - UMSDS confirms receipt of Load Shapes for the Settlement Date under test</v>
      </c>
      <c r="N14" s="125" t="s">
        <v>638</v>
      </c>
      <c r="O14" s="126" t="s">
        <v>622</v>
      </c>
      <c r="P14" s="128"/>
    </row>
    <row r="15" spans="1:23" s="118" customFormat="1" ht="189">
      <c r="A15" s="127"/>
      <c r="B15" s="129" t="s">
        <v>639</v>
      </c>
      <c r="C15" s="130">
        <v>11</v>
      </c>
      <c r="D15" s="132" t="s">
        <v>640</v>
      </c>
      <c r="E15" s="127"/>
      <c r="F15" s="138" t="str">
        <f>SUBSTITUTE(E15, CHAR(10), ",")</f>
        <v/>
      </c>
      <c r="G15" s="127"/>
      <c r="H15" s="125" t="s">
        <v>641</v>
      </c>
      <c r="I15" s="127"/>
      <c r="J15" s="127"/>
      <c r="K15" s="125" t="s">
        <v>641</v>
      </c>
      <c r="L15" s="125" t="s">
        <v>642</v>
      </c>
      <c r="M15" s="139" t="str">
        <f t="shared" si="0"/>
        <v>BP019 
BP020 - 
Sender - MDS / VAS (HELIX)
Receiver - MDS / VAS (HELIX)
Evidence - Y
Settlement Run completes successfully and Helix confirms the run has completed successfully for cohorts</v>
      </c>
      <c r="N15" s="125" t="s">
        <v>643</v>
      </c>
      <c r="O15" s="126" t="s">
        <v>622</v>
      </c>
      <c r="P15" s="128"/>
    </row>
    <row r="16" spans="1:23" s="118" customFormat="1" ht="94.5">
      <c r="A16" s="127"/>
      <c r="B16" s="129" t="s">
        <v>644</v>
      </c>
      <c r="C16" s="130">
        <v>12</v>
      </c>
      <c r="D16" s="127" t="s">
        <v>645</v>
      </c>
      <c r="E16" s="127"/>
      <c r="F16" s="138" t="str">
        <f>SUBSTITUTE(E16, CHAR(10), ",")</f>
        <v/>
      </c>
      <c r="G16" s="127"/>
      <c r="H16" s="127" t="s">
        <v>646</v>
      </c>
      <c r="I16" s="127"/>
      <c r="J16" s="127"/>
      <c r="K16" s="125" t="s">
        <v>619</v>
      </c>
      <c r="L16" s="125" t="s">
        <v>647</v>
      </c>
      <c r="M16" s="139" t="str">
        <f t="shared" si="0"/>
        <v>BP019 - 
Sender - MDS (HELIX)
Receiver - SUPC
Evidence - Y
MDS Run completes and MDS report REP-002 is Received via DIP</v>
      </c>
      <c r="N16" s="125" t="s">
        <v>648</v>
      </c>
      <c r="O16" s="126" t="s">
        <v>622</v>
      </c>
      <c r="P16" s="128"/>
    </row>
    <row r="17" spans="1:16" s="118" customFormat="1" ht="94.5">
      <c r="A17" s="127"/>
      <c r="B17" s="131"/>
      <c r="C17" s="130">
        <v>13</v>
      </c>
      <c r="D17" s="127" t="s">
        <v>645</v>
      </c>
      <c r="E17" s="127"/>
      <c r="F17" s="138" t="str">
        <f>SUBSTITUTE(E17, CHAR(10), ",")</f>
        <v/>
      </c>
      <c r="G17" s="127"/>
      <c r="H17" s="127" t="s">
        <v>646</v>
      </c>
      <c r="I17" s="127"/>
      <c r="J17" s="127"/>
      <c r="K17" s="125" t="s">
        <v>619</v>
      </c>
      <c r="L17" s="125" t="s">
        <v>649</v>
      </c>
      <c r="M17" s="139" t="str">
        <f t="shared" si="0"/>
        <v>BP019 - 
Sender - MDS (HELIX)
Receiver - SUPC
Evidence - Y
MDS Run completes and MDS report REP-006 is Received via DIP</v>
      </c>
      <c r="N17" s="125" t="s">
        <v>648</v>
      </c>
      <c r="O17" s="126" t="s">
        <v>622</v>
      </c>
      <c r="P17" s="128"/>
    </row>
    <row r="18" spans="1:16" s="118" customFormat="1" ht="94.5">
      <c r="A18" s="127"/>
      <c r="B18" s="131"/>
      <c r="C18" s="130">
        <v>14</v>
      </c>
      <c r="D18" s="127" t="s">
        <v>645</v>
      </c>
      <c r="E18" s="127"/>
      <c r="F18" s="138" t="str">
        <f>SUBSTITUTE(E18, CHAR(10), ",")</f>
        <v/>
      </c>
      <c r="G18" s="127"/>
      <c r="H18" s="127" t="s">
        <v>646</v>
      </c>
      <c r="I18" s="127"/>
      <c r="J18" s="127"/>
      <c r="K18" s="125" t="s">
        <v>619</v>
      </c>
      <c r="L18" s="125" t="s">
        <v>650</v>
      </c>
      <c r="M18" s="139" t="str">
        <f t="shared" si="0"/>
        <v>BP019 - 
Sender - MDS (HELIX)
Receiver - SUPC
Evidence - Y
MDS Run completes and MDS report REP-009 is Received via DIP</v>
      </c>
      <c r="N18" s="125" t="s">
        <v>648</v>
      </c>
      <c r="O18" s="126" t="s">
        <v>622</v>
      </c>
      <c r="P18" s="128"/>
    </row>
    <row r="19" spans="1:16" s="118" customFormat="1" ht="94.5">
      <c r="A19" s="127"/>
      <c r="B19" s="131"/>
      <c r="C19" s="130">
        <v>15</v>
      </c>
      <c r="D19" s="127" t="s">
        <v>645</v>
      </c>
      <c r="E19" s="127"/>
      <c r="F19" s="138" t="str">
        <f>SUBSTITUTE(E19, CHAR(10), ",")</f>
        <v/>
      </c>
      <c r="G19" s="127"/>
      <c r="H19" s="127" t="s">
        <v>646</v>
      </c>
      <c r="I19" s="127"/>
      <c r="J19" s="127"/>
      <c r="K19" s="125" t="s">
        <v>651</v>
      </c>
      <c r="L19" s="125" t="s">
        <v>652</v>
      </c>
      <c r="M19" s="139" t="str">
        <f t="shared" si="0"/>
        <v>BP019 - 
Sender - MDS (HELIX)
Receiver - LDSO 
(or HELIX proxy)
Evidence - Y
MDS Run completes and MDS report REP-002A is Received via DIP</v>
      </c>
      <c r="N19" s="125" t="s">
        <v>653</v>
      </c>
      <c r="O19" s="126" t="s">
        <v>622</v>
      </c>
      <c r="P19" s="128"/>
    </row>
    <row r="20" spans="1:16" s="118" customFormat="1" ht="94.5">
      <c r="A20" s="127"/>
      <c r="B20" s="131"/>
      <c r="C20" s="130">
        <v>16</v>
      </c>
      <c r="D20" s="127" t="s">
        <v>645</v>
      </c>
      <c r="E20" s="127"/>
      <c r="F20" s="138" t="str">
        <f>SUBSTITUTE(E20, CHAR(10), ",")</f>
        <v/>
      </c>
      <c r="G20" s="127"/>
      <c r="H20" s="127" t="s">
        <v>646</v>
      </c>
      <c r="I20" s="127"/>
      <c r="J20" s="127"/>
      <c r="K20" s="125" t="s">
        <v>651</v>
      </c>
      <c r="L20" s="125" t="s">
        <v>654</v>
      </c>
      <c r="M20" s="139" t="str">
        <f t="shared" si="0"/>
        <v>BP019 - 
Sender - MDS (HELIX)
Receiver - LDSO 
(or HELIX proxy)
Evidence - Y
MDS Run completes and MDS report REP-002B is Received via DIP</v>
      </c>
      <c r="N20" s="125" t="s">
        <v>655</v>
      </c>
      <c r="O20" s="126" t="s">
        <v>622</v>
      </c>
      <c r="P20" s="128"/>
    </row>
    <row r="21" spans="1:16" s="118" customFormat="1" ht="94.5">
      <c r="A21" s="127"/>
      <c r="B21" s="131"/>
      <c r="C21" s="130">
        <v>17</v>
      </c>
      <c r="D21" s="127" t="s">
        <v>645</v>
      </c>
      <c r="E21" s="127"/>
      <c r="F21" s="138" t="str">
        <f>SUBSTITUTE(E21, CHAR(10), ",")</f>
        <v/>
      </c>
      <c r="G21" s="127"/>
      <c r="H21" s="127" t="s">
        <v>646</v>
      </c>
      <c r="I21" s="127"/>
      <c r="J21" s="127"/>
      <c r="K21" s="125" t="s">
        <v>651</v>
      </c>
      <c r="L21" s="125" t="s">
        <v>656</v>
      </c>
      <c r="M21" s="139" t="str">
        <f t="shared" si="0"/>
        <v>BP019 - 
Sender - MDS (HELIX)
Receiver - LDSO 
(or HELIX proxy)
Evidence - Y
MDS Run completes and MDS report REP-008 is Received via DIP</v>
      </c>
      <c r="N21" s="125" t="s">
        <v>657</v>
      </c>
      <c r="O21" s="126" t="s">
        <v>622</v>
      </c>
      <c r="P21" s="128"/>
    </row>
    <row r="22" spans="1:16" s="118" customFormat="1" ht="94.5">
      <c r="A22" s="127"/>
      <c r="B22" s="129" t="s">
        <v>658</v>
      </c>
      <c r="C22" s="130">
        <v>18</v>
      </c>
      <c r="D22" s="127" t="s">
        <v>659</v>
      </c>
      <c r="E22" s="127"/>
      <c r="F22" s="138" t="str">
        <f>SUBSTITUTE(E22, CHAR(10), ",")</f>
        <v/>
      </c>
      <c r="G22" s="127"/>
      <c r="H22" s="127" t="s">
        <v>660</v>
      </c>
      <c r="I22" s="127"/>
      <c r="J22" s="127"/>
      <c r="K22" s="125" t="s">
        <v>619</v>
      </c>
      <c r="L22" s="125" t="s">
        <v>661</v>
      </c>
      <c r="M22" s="139" t="str">
        <f t="shared" si="0"/>
        <v>BP020 - 
Sender - VAS (HELIX)
Receiver - SUPC
Evidence - Y
VAS Run completes and Supplier receives VAS report REP-003 via DIP</v>
      </c>
      <c r="N22" s="125" t="s">
        <v>662</v>
      </c>
      <c r="O22" s="126" t="s">
        <v>622</v>
      </c>
      <c r="P22" s="128"/>
    </row>
    <row r="23" spans="1:16" s="118" customFormat="1" ht="94.5">
      <c r="A23" s="127"/>
      <c r="B23" s="131"/>
      <c r="C23" s="130">
        <v>19</v>
      </c>
      <c r="D23" s="127" t="s">
        <v>659</v>
      </c>
      <c r="E23" s="127"/>
      <c r="F23" s="138" t="str">
        <f>SUBSTITUTE(E23, CHAR(10), ",")</f>
        <v/>
      </c>
      <c r="G23" s="127"/>
      <c r="H23" s="127" t="s">
        <v>660</v>
      </c>
      <c r="I23" s="127"/>
      <c r="J23" s="127"/>
      <c r="K23" s="125" t="s">
        <v>619</v>
      </c>
      <c r="L23" s="125" t="s">
        <v>663</v>
      </c>
      <c r="M23" s="139" t="str">
        <f t="shared" si="0"/>
        <v>BP020 - 
Sender - VAS (HELIX)
Receiver - SUPC
Evidence - Y
VAS Run completes and Supplier receives VAS report REP-004 via DIP</v>
      </c>
      <c r="N23" s="125" t="s">
        <v>664</v>
      </c>
      <c r="O23" s="126" t="s">
        <v>622</v>
      </c>
      <c r="P23" s="128"/>
    </row>
    <row r="24" spans="1:16" s="118" customFormat="1" ht="94.5">
      <c r="A24" s="127"/>
      <c r="B24" s="131"/>
      <c r="C24" s="130">
        <v>20</v>
      </c>
      <c r="D24" s="127" t="s">
        <v>659</v>
      </c>
      <c r="E24" s="127"/>
      <c r="F24" s="138" t="str">
        <f>SUBSTITUTE(E24, CHAR(10), ",")</f>
        <v/>
      </c>
      <c r="G24" s="127"/>
      <c r="H24" s="127" t="s">
        <v>660</v>
      </c>
      <c r="I24" s="127"/>
      <c r="J24" s="127"/>
      <c r="K24" s="125" t="s">
        <v>619</v>
      </c>
      <c r="L24" s="125" t="s">
        <v>665</v>
      </c>
      <c r="M24" s="139" t="str">
        <f t="shared" si="0"/>
        <v>BP020 - 
Sender - VAS (HELIX)
Receiver - SUPC
Evidence - Y
VAS Run completes and Supplier DOES NOT receive VAS report REP-007 via DIP</v>
      </c>
      <c r="N24" s="125" t="s">
        <v>666</v>
      </c>
      <c r="O24" s="126" t="s">
        <v>622</v>
      </c>
      <c r="P24" s="128"/>
    </row>
    <row r="25" spans="1:16" s="118" customFormat="1" ht="94.5">
      <c r="A25" s="127"/>
      <c r="B25" s="131"/>
      <c r="C25" s="130">
        <v>21</v>
      </c>
      <c r="D25" s="127" t="s">
        <v>659</v>
      </c>
      <c r="E25" s="127"/>
      <c r="F25" s="138" t="str">
        <f>SUBSTITUTE(E25, CHAR(10), ",")</f>
        <v/>
      </c>
      <c r="G25" s="127"/>
      <c r="H25" s="127" t="s">
        <v>660</v>
      </c>
      <c r="I25" s="127"/>
      <c r="J25" s="127"/>
      <c r="K25" s="125" t="s">
        <v>619</v>
      </c>
      <c r="L25" s="125" t="s">
        <v>667</v>
      </c>
      <c r="M25" s="139" t="str">
        <f t="shared" si="0"/>
        <v>BP020 - 
Sender - VAS (HELIX)
Receiver - SUPC
Evidence - Y
VAS Run completes and Supplier receives VAS report D0397 (D0081) via DTN</v>
      </c>
      <c r="N25" s="125" t="s">
        <v>668</v>
      </c>
      <c r="O25" s="126" t="s">
        <v>622</v>
      </c>
      <c r="P25" s="128"/>
    </row>
    <row r="26" spans="1:16" s="118" customFormat="1" ht="94.5">
      <c r="A26" s="127"/>
      <c r="B26" s="131"/>
      <c r="C26" s="130">
        <v>22</v>
      </c>
      <c r="D26" s="127" t="s">
        <v>659</v>
      </c>
      <c r="E26" s="127"/>
      <c r="F26" s="138" t="str">
        <f>SUBSTITUTE(E26, CHAR(10), ",")</f>
        <v/>
      </c>
      <c r="G26" s="127"/>
      <c r="H26" s="127" t="s">
        <v>660</v>
      </c>
      <c r="I26" s="127"/>
      <c r="J26" s="127"/>
      <c r="K26" s="125" t="s">
        <v>619</v>
      </c>
      <c r="L26" s="125" t="s">
        <v>669</v>
      </c>
      <c r="M26" s="139" t="str">
        <f t="shared" si="0"/>
        <v>BP020 - 
Sender - VAS (HELIX)
Receiver - SUPC
Evidence - Y
VAS Run completes and Supplier receives VAS report D0398 (D0266) via DTN</v>
      </c>
      <c r="N26" s="125" t="s">
        <v>670</v>
      </c>
      <c r="O26" s="126" t="s">
        <v>622</v>
      </c>
      <c r="P26" s="128"/>
    </row>
    <row r="27" spans="1:16" s="118" customFormat="1" ht="94.5">
      <c r="A27" s="127"/>
      <c r="B27" s="131"/>
      <c r="C27" s="130">
        <v>23</v>
      </c>
      <c r="D27" s="127" t="s">
        <v>659</v>
      </c>
      <c r="E27" s="127"/>
      <c r="F27" s="138" t="str">
        <f>SUBSTITUTE(E27, CHAR(10), ",")</f>
        <v/>
      </c>
      <c r="G27" s="127"/>
      <c r="H27" s="127" t="s">
        <v>660</v>
      </c>
      <c r="I27" s="127"/>
      <c r="J27" s="127"/>
      <c r="K27" s="125" t="s">
        <v>619</v>
      </c>
      <c r="L27" s="125" t="s">
        <v>671</v>
      </c>
      <c r="M27" s="139" t="str">
        <f t="shared" si="0"/>
        <v>BP020 - 
Sender - VAS (HELIX)
Receiver - SUPC
Evidence - Y
VAS Run completes and Supplier receives VAS report D0399 (D0276) via DTN</v>
      </c>
      <c r="N27" s="125" t="s">
        <v>672</v>
      </c>
      <c r="O27" s="126" t="s">
        <v>622</v>
      </c>
      <c r="P27" s="128"/>
    </row>
    <row r="28" spans="1:16" s="118" customFormat="1" ht="94.5">
      <c r="A28" s="127"/>
      <c r="B28" s="131"/>
      <c r="C28" s="130">
        <v>24</v>
      </c>
      <c r="D28" s="127" t="s">
        <v>659</v>
      </c>
      <c r="E28" s="127"/>
      <c r="F28" s="138" t="str">
        <f>SUBSTITUTE(E28, CHAR(10), ",")</f>
        <v/>
      </c>
      <c r="G28" s="127"/>
      <c r="H28" s="127" t="s">
        <v>660</v>
      </c>
      <c r="I28" s="127"/>
      <c r="J28" s="127"/>
      <c r="K28" s="125" t="s">
        <v>619</v>
      </c>
      <c r="L28" s="125" t="s">
        <v>673</v>
      </c>
      <c r="M28" s="139" t="str">
        <f t="shared" si="0"/>
        <v>BP020 - 
Sender - VAS (HELIX)
Receiver - SUPC
Evidence - Y
VAS Run completes and Supplier receives VAS report D0400 (D0296) via DTN</v>
      </c>
      <c r="N28" s="125" t="s">
        <v>674</v>
      </c>
      <c r="O28" s="126" t="s">
        <v>622</v>
      </c>
      <c r="P28" s="128"/>
    </row>
    <row r="29" spans="1:16" s="118" customFormat="1" ht="94.5">
      <c r="A29" s="127"/>
      <c r="B29" s="129" t="s">
        <v>675</v>
      </c>
      <c r="C29" s="130">
        <v>25</v>
      </c>
      <c r="D29" s="127"/>
      <c r="E29" s="127"/>
      <c r="F29" s="138" t="str">
        <f>SUBSTITUTE(E29, CHAR(10), ",")</f>
        <v/>
      </c>
      <c r="G29" s="127"/>
      <c r="H29" s="127" t="s">
        <v>619</v>
      </c>
      <c r="I29" s="127"/>
      <c r="J29" s="127"/>
      <c r="K29" s="125" t="s">
        <v>619</v>
      </c>
      <c r="L29" s="125" t="s">
        <v>676</v>
      </c>
      <c r="M29" s="139" t="str">
        <f t="shared" si="0"/>
        <v xml:space="preserve"> - 
Sender - SUPC
Receiver - SUPC
Evidence - Y
Supplier checks MDS and VAS Output files and confirms that they are in line with expectations</v>
      </c>
      <c r="N29" s="125" t="s">
        <v>677</v>
      </c>
      <c r="O29" s="126" t="s">
        <v>622</v>
      </c>
      <c r="P29" s="128"/>
    </row>
    <row r="30" spans="1:16">
      <c r="A30" s="109"/>
      <c r="B30" s="109"/>
      <c r="C30" s="109"/>
      <c r="D30" s="109"/>
      <c r="E30" s="109"/>
      <c r="F30" s="109"/>
      <c r="G30" s="109"/>
      <c r="H30" s="109"/>
      <c r="I30" s="109"/>
      <c r="J30" s="109"/>
      <c r="K30" s="109"/>
      <c r="L30" s="110"/>
      <c r="M30" s="110"/>
      <c r="N30" s="110"/>
      <c r="O30" s="110"/>
    </row>
  </sheetData>
  <mergeCells count="4">
    <mergeCell ref="B1:D1"/>
    <mergeCell ref="E1:G1"/>
    <mergeCell ref="B2:D2"/>
    <mergeCell ref="E2:G2"/>
  </mergeCells>
  <hyperlinks>
    <hyperlink ref="I2" location="'ST0099 TC02'!A1" display="ST0099 TC02" xr:uid="{FC6662DB-BD2F-4A67-8AFF-A4C72ECE27E5}"/>
  </hyperlink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1FFD3-8F7A-442B-A5BC-F2D39FBA6C9D}">
  <sheetPr>
    <tabColor theme="0"/>
  </sheetPr>
  <dimension ref="A1:W30"/>
  <sheetViews>
    <sheetView tabSelected="1" topLeftCell="A24" zoomScale="110" zoomScaleNormal="110" workbookViewId="0">
      <selection activeCell="G26" sqref="G26"/>
    </sheetView>
  </sheetViews>
  <sheetFormatPr defaultColWidth="9.140625" defaultRowHeight="12"/>
  <cols>
    <col min="1" max="1" width="17.42578125" style="59" customWidth="1"/>
    <col min="2" max="2" width="30.5703125" style="59" customWidth="1"/>
    <col min="3" max="3" width="12.5703125" style="59" customWidth="1"/>
    <col min="4" max="4" width="9.5703125" style="59" customWidth="1"/>
    <col min="5" max="6" width="9" style="59" customWidth="1"/>
    <col min="7" max="7" width="17.5703125" style="59" customWidth="1"/>
    <col min="8" max="8" width="19.85546875" style="59" customWidth="1"/>
    <col min="9" max="9" width="16.5703125" style="59" customWidth="1"/>
    <col min="10" max="10" width="18" style="59" customWidth="1"/>
    <col min="11" max="11" width="21" style="59" customWidth="1"/>
    <col min="12" max="13" width="76.85546875" style="103" customWidth="1"/>
    <col min="14" max="14" width="57.85546875" style="103" customWidth="1"/>
    <col min="15" max="15" width="20.42578125" style="103" customWidth="1"/>
    <col min="16" max="16" width="20.85546875" style="103" customWidth="1"/>
    <col min="17" max="17" width="25.85546875" style="59" customWidth="1"/>
    <col min="18" max="18" width="26" style="59" customWidth="1"/>
    <col min="19" max="19" width="27.85546875" style="59" bestFit="1" customWidth="1"/>
    <col min="20" max="20" width="23" style="59" bestFit="1" customWidth="1"/>
    <col min="21" max="21" width="28.85546875" style="59" bestFit="1" customWidth="1"/>
    <col min="22" max="22" width="23" style="59" bestFit="1" customWidth="1"/>
    <col min="23" max="23" width="28.85546875" style="59" bestFit="1" customWidth="1"/>
    <col min="24" max="24" width="20" style="59" bestFit="1" customWidth="1"/>
    <col min="25" max="25" width="12.85546875" style="59" customWidth="1"/>
    <col min="26" max="28" width="9.140625" style="59"/>
    <col min="29" max="29" width="28.85546875" style="59" bestFit="1" customWidth="1"/>
    <col min="30" max="16384" width="9.140625" style="59"/>
  </cols>
  <sheetData>
    <row r="1" spans="1:23" s="106" customFormat="1" ht="23.25">
      <c r="A1" s="54" t="s">
        <v>502</v>
      </c>
      <c r="B1" s="178" t="s">
        <v>434</v>
      </c>
      <c r="C1" s="179"/>
      <c r="D1" s="179"/>
      <c r="E1" s="180" t="s">
        <v>573</v>
      </c>
      <c r="F1" s="181"/>
      <c r="G1" s="182"/>
      <c r="H1" s="74" t="s">
        <v>439</v>
      </c>
      <c r="I1" s="55" t="s">
        <v>572</v>
      </c>
      <c r="J1" s="55" t="s">
        <v>574</v>
      </c>
      <c r="K1" s="54" t="s">
        <v>4</v>
      </c>
      <c r="L1" s="56" t="s">
        <v>576</v>
      </c>
      <c r="M1" s="56"/>
      <c r="N1" s="54" t="s">
        <v>577</v>
      </c>
      <c r="O1" s="105"/>
      <c r="P1" s="105"/>
      <c r="Q1" s="105"/>
      <c r="R1" s="105"/>
      <c r="W1" s="105"/>
    </row>
    <row r="2" spans="1:23" s="107" customFormat="1" ht="123.75" customHeight="1">
      <c r="A2" s="65">
        <v>1</v>
      </c>
      <c r="B2" s="183" t="s">
        <v>588</v>
      </c>
      <c r="C2" s="184"/>
      <c r="D2" s="184"/>
      <c r="E2" s="185">
        <v>0.1</v>
      </c>
      <c r="F2" s="186"/>
      <c r="G2" s="187"/>
      <c r="H2" s="75" t="s">
        <v>589</v>
      </c>
      <c r="I2" s="122" t="s">
        <v>588</v>
      </c>
      <c r="J2" s="73" t="s">
        <v>580</v>
      </c>
      <c r="K2" s="68" t="s">
        <v>581</v>
      </c>
      <c r="L2" s="68" t="str">
        <f>'ST0099 Overview'!H27</f>
        <v xml:space="preserve">Spare TC - Test Case Anticipated to be used for testing of ANY  Settlement Run type </v>
      </c>
      <c r="M2" s="68"/>
      <c r="N2" s="67" t="s">
        <v>594</v>
      </c>
      <c r="O2" s="102"/>
      <c r="P2" s="102"/>
      <c r="Q2" s="102"/>
      <c r="R2" s="102"/>
      <c r="W2" s="102"/>
    </row>
    <row r="4" spans="1:23" s="108" customFormat="1" ht="46.5">
      <c r="A4" s="60" t="s">
        <v>439</v>
      </c>
      <c r="B4" s="57" t="s">
        <v>595</v>
      </c>
      <c r="C4" s="61" t="s">
        <v>596</v>
      </c>
      <c r="D4" s="57" t="s">
        <v>561</v>
      </c>
      <c r="E4" s="57" t="s">
        <v>597</v>
      </c>
      <c r="F4" s="136" t="s">
        <v>598</v>
      </c>
      <c r="G4" s="57" t="s">
        <v>599</v>
      </c>
      <c r="H4" s="61" t="s">
        <v>600</v>
      </c>
      <c r="I4" s="61" t="s">
        <v>601</v>
      </c>
      <c r="J4" s="61" t="s">
        <v>602</v>
      </c>
      <c r="K4" s="71" t="s">
        <v>603</v>
      </c>
      <c r="L4" s="61" t="s">
        <v>604</v>
      </c>
      <c r="M4" s="137" t="s">
        <v>605</v>
      </c>
      <c r="N4" s="71" t="s">
        <v>606</v>
      </c>
      <c r="O4" s="72" t="s">
        <v>607</v>
      </c>
    </row>
    <row r="5" spans="1:23" s="99" customFormat="1" ht="94.5">
      <c r="A5" s="123" t="s">
        <v>589</v>
      </c>
      <c r="B5" s="124" t="s">
        <v>608</v>
      </c>
      <c r="C5" s="88" t="s">
        <v>609</v>
      </c>
      <c r="D5" s="76"/>
      <c r="E5" s="76"/>
      <c r="F5" s="76"/>
      <c r="G5" s="76"/>
      <c r="H5" s="76"/>
      <c r="I5" s="76"/>
      <c r="J5" s="76"/>
      <c r="K5" s="89"/>
      <c r="L5" s="125" t="s">
        <v>678</v>
      </c>
      <c r="M5" s="125"/>
      <c r="N5" s="125" t="s">
        <v>611</v>
      </c>
      <c r="O5" s="126" t="s">
        <v>612</v>
      </c>
    </row>
    <row r="6" spans="1:23" s="118" customFormat="1" ht="40.5">
      <c r="A6" s="127"/>
      <c r="B6" s="124" t="s">
        <v>608</v>
      </c>
      <c r="C6" s="88" t="s">
        <v>613</v>
      </c>
      <c r="D6" s="127"/>
      <c r="E6" s="127"/>
      <c r="F6" s="127"/>
      <c r="G6" s="127"/>
      <c r="H6" s="127"/>
      <c r="I6" s="127"/>
      <c r="J6" s="127"/>
      <c r="K6" s="127"/>
      <c r="L6" s="125" t="s">
        <v>614</v>
      </c>
      <c r="M6" s="125"/>
      <c r="N6" s="125" t="s">
        <v>615</v>
      </c>
      <c r="O6" s="126" t="s">
        <v>612</v>
      </c>
      <c r="P6" s="128"/>
    </row>
    <row r="7" spans="1:23" s="118" customFormat="1" ht="81">
      <c r="A7" s="127"/>
      <c r="B7" s="124" t="s">
        <v>608</v>
      </c>
      <c r="C7" s="88" t="s">
        <v>616</v>
      </c>
      <c r="D7" s="127"/>
      <c r="E7" s="127"/>
      <c r="F7" s="127"/>
      <c r="G7" s="127"/>
      <c r="H7" s="127"/>
      <c r="I7" s="127"/>
      <c r="J7" s="127"/>
      <c r="K7" s="127"/>
      <c r="L7" s="125" t="s">
        <v>617</v>
      </c>
      <c r="M7" s="125"/>
      <c r="N7" s="125" t="s">
        <v>615</v>
      </c>
      <c r="O7" s="126" t="s">
        <v>612</v>
      </c>
      <c r="P7" s="128"/>
    </row>
    <row r="8" spans="1:23" s="118" customFormat="1" ht="94.5">
      <c r="A8" s="127"/>
      <c r="B8" s="129" t="s">
        <v>618</v>
      </c>
      <c r="C8" s="130">
        <v>4</v>
      </c>
      <c r="D8" s="127"/>
      <c r="E8" s="127"/>
      <c r="F8" s="138" t="str">
        <f>SUBSTITUTE(E8, CHAR(10), ",")</f>
        <v/>
      </c>
      <c r="G8" s="127"/>
      <c r="H8" s="127"/>
      <c r="I8" s="127"/>
      <c r="J8" s="127"/>
      <c r="K8" s="125" t="s">
        <v>619</v>
      </c>
      <c r="L8" s="125" t="s">
        <v>620</v>
      </c>
      <c r="M8" s="139" t="str">
        <f t="shared" ref="M8:M29" si="0">CONCATENATE(D8, " - ", F8, CHAR(10), "Sender - ", H8, CHAR(10), "Receiver - ", K8, CHAR(10), "Evidence - ", O8, CHAR(10), L8)</f>
        <v xml:space="preserve"> - 
Sender - 
Receiver - SUPC
Evidence - Y
Identify Settlement Date under Test -
- Look at the MasterSettlementTimetable contained within ISDEntityM14 to determine the completed Settlement Runs available for test</v>
      </c>
      <c r="N8" s="125" t="s">
        <v>621</v>
      </c>
      <c r="O8" s="126" t="s">
        <v>622</v>
      </c>
      <c r="P8" s="128"/>
    </row>
    <row r="9" spans="1:23" s="118" customFormat="1" ht="94.5">
      <c r="A9" s="127"/>
      <c r="B9" s="131"/>
      <c r="C9" s="130">
        <v>5</v>
      </c>
      <c r="D9" s="127"/>
      <c r="E9" s="127"/>
      <c r="F9" s="138" t="str">
        <f>SUBSTITUTE(E9, CHAR(10), ",")</f>
        <v/>
      </c>
      <c r="G9" s="127"/>
      <c r="H9" s="127"/>
      <c r="I9" s="127"/>
      <c r="J9" s="127"/>
      <c r="K9" s="125" t="s">
        <v>619</v>
      </c>
      <c r="L9" s="125" t="s">
        <v>623</v>
      </c>
      <c r="M9" s="139" t="str">
        <f t="shared" si="0"/>
        <v xml:space="preserve"> - 
Sender - 
Receiver - SUPC
Evidence - Y
Identify Settlement Run under Test 
- Look at the MasterSettlementTimetable contained within ISDEntityM14 to determine the completed Settlement Runs available for test</v>
      </c>
      <c r="N9" s="125" t="s">
        <v>624</v>
      </c>
      <c r="O9" s="126" t="s">
        <v>622</v>
      </c>
      <c r="P9" s="128"/>
    </row>
    <row r="10" spans="1:23" s="118" customFormat="1" ht="94.5">
      <c r="A10" s="127"/>
      <c r="B10" s="129" t="s">
        <v>625</v>
      </c>
      <c r="C10" s="130">
        <v>6</v>
      </c>
      <c r="D10" s="127" t="s">
        <v>626</v>
      </c>
      <c r="E10" s="127"/>
      <c r="F10" s="138" t="str">
        <f>SUBSTITUTE(E10, CHAR(10), ",")</f>
        <v/>
      </c>
      <c r="G10" s="127"/>
      <c r="H10" s="127" t="s">
        <v>627</v>
      </c>
      <c r="I10" s="127"/>
      <c r="J10" s="127"/>
      <c r="K10" s="125" t="s">
        <v>627</v>
      </c>
      <c r="L10" s="125" t="s">
        <v>628</v>
      </c>
      <c r="M10" s="139" t="str">
        <f t="shared" si="0"/>
        <v>BP018 - 
Sender - LSS (HELIX)
Receiver - LSS (HELIX)
Evidence - Y
LSS Run completes and Helix validates internal calculations 
NOTE: Load Shaping will only be required to run prior to the first Settlement Run for a given Settlement Day (i.e. prior to the II Run).  For any other Settlement Runs for a given Settlement Day, pass the LSS test steps with observations.</v>
      </c>
      <c r="N10" s="125" t="s">
        <v>629</v>
      </c>
      <c r="O10" s="126" t="s">
        <v>622</v>
      </c>
      <c r="P10" s="128"/>
    </row>
    <row r="11" spans="1:23" s="118" customFormat="1" ht="94.5">
      <c r="A11" s="127"/>
      <c r="B11" s="131"/>
      <c r="C11" s="130">
        <v>7</v>
      </c>
      <c r="D11" s="127" t="s">
        <v>626</v>
      </c>
      <c r="E11" s="127"/>
      <c r="F11" s="138" t="str">
        <f>SUBSTITUTE(E11, CHAR(10), ",")</f>
        <v/>
      </c>
      <c r="G11" s="127"/>
      <c r="H11" s="127" t="s">
        <v>627</v>
      </c>
      <c r="I11" s="127"/>
      <c r="J11" s="127"/>
      <c r="K11" s="125" t="s">
        <v>619</v>
      </c>
      <c r="L11" s="125" t="s">
        <v>630</v>
      </c>
      <c r="M11" s="139" t="str">
        <f t="shared" si="0"/>
        <v>BP018 - 
Sender - LSS (HELIX)
Receiver - SUPC
Evidence - Y
SUPC receives Load Shape Data - Supplier confirms receipt of Load Shapes for the Settlement Date under test</v>
      </c>
      <c r="N11" s="125" t="s">
        <v>631</v>
      </c>
      <c r="O11" s="126" t="s">
        <v>622</v>
      </c>
      <c r="P11" s="128"/>
    </row>
    <row r="12" spans="1:23" s="118" customFormat="1" ht="94.5">
      <c r="A12" s="127"/>
      <c r="B12" s="131"/>
      <c r="C12" s="130">
        <v>8</v>
      </c>
      <c r="D12" s="127" t="s">
        <v>626</v>
      </c>
      <c r="E12" s="127"/>
      <c r="F12" s="138" t="str">
        <f>SUBSTITUTE(E12, CHAR(10), ",")</f>
        <v/>
      </c>
      <c r="G12" s="127"/>
      <c r="H12" s="127" t="s">
        <v>627</v>
      </c>
      <c r="I12" s="127"/>
      <c r="J12" s="127"/>
      <c r="K12" s="125" t="s">
        <v>632</v>
      </c>
      <c r="L12" s="125" t="s">
        <v>633</v>
      </c>
      <c r="M12" s="139" t="str">
        <f t="shared" si="0"/>
        <v>BP018 - 
Sender - LSS (HELIX)
Receiver - ADS
Evidence - Y
ADS receives Load Shape Data  - ADS confirms receipt of Load Shapes for the Settlement Date under test</v>
      </c>
      <c r="N12" s="125" t="s">
        <v>631</v>
      </c>
      <c r="O12" s="126" t="s">
        <v>622</v>
      </c>
      <c r="P12" s="128"/>
    </row>
    <row r="13" spans="1:23" s="118" customFormat="1" ht="94.5">
      <c r="A13" s="127"/>
      <c r="B13" s="131"/>
      <c r="C13" s="130">
        <v>9</v>
      </c>
      <c r="D13" s="127" t="s">
        <v>626</v>
      </c>
      <c r="E13" s="127"/>
      <c r="F13" s="138" t="str">
        <f>SUBSTITUTE(E13, CHAR(10), ",")</f>
        <v/>
      </c>
      <c r="G13" s="127"/>
      <c r="H13" s="127" t="s">
        <v>627</v>
      </c>
      <c r="I13" s="127"/>
      <c r="J13" s="127"/>
      <c r="K13" s="125" t="s">
        <v>634</v>
      </c>
      <c r="L13" s="125" t="s">
        <v>635</v>
      </c>
      <c r="M13" s="139" t="str">
        <f t="shared" si="0"/>
        <v>BP018 - 
Sender - LSS (HELIX)
Receiver - SDS
Evidence - Y
SDS receives Load Shape Data - SDS confirms receipt of Load Shapes for the Settlement Date under test</v>
      </c>
      <c r="N13" s="125" t="s">
        <v>631</v>
      </c>
      <c r="O13" s="126" t="s">
        <v>622</v>
      </c>
      <c r="P13" s="128"/>
    </row>
    <row r="14" spans="1:23" s="118" customFormat="1" ht="94.5">
      <c r="A14" s="127"/>
      <c r="B14" s="131"/>
      <c r="C14" s="130">
        <v>10</v>
      </c>
      <c r="D14" s="127" t="s">
        <v>626</v>
      </c>
      <c r="E14" s="127"/>
      <c r="F14" s="138" t="str">
        <f>SUBSTITUTE(E14, CHAR(10), ",")</f>
        <v/>
      </c>
      <c r="G14" s="127"/>
      <c r="H14" s="127" t="s">
        <v>627</v>
      </c>
      <c r="I14" s="127"/>
      <c r="J14" s="127"/>
      <c r="K14" s="125" t="s">
        <v>636</v>
      </c>
      <c r="L14" s="125" t="s">
        <v>637</v>
      </c>
      <c r="M14" s="139" t="str">
        <f t="shared" si="0"/>
        <v>BP018 - 
Sender - LSS (HELIX)
Receiver - UMSDS
Evidence - Y
UMSDS receives Load Shape Data - UMSDS confirms receipt of Load Shapes for the Settlement Date under test</v>
      </c>
      <c r="N14" s="125" t="s">
        <v>638</v>
      </c>
      <c r="O14" s="126" t="s">
        <v>622</v>
      </c>
      <c r="P14" s="128"/>
    </row>
    <row r="15" spans="1:23" s="118" customFormat="1" ht="189">
      <c r="A15" s="127"/>
      <c r="B15" s="129" t="s">
        <v>639</v>
      </c>
      <c r="C15" s="130">
        <v>11</v>
      </c>
      <c r="D15" s="132" t="s">
        <v>640</v>
      </c>
      <c r="E15" s="127"/>
      <c r="F15" s="138" t="str">
        <f>SUBSTITUTE(E15, CHAR(10), ",")</f>
        <v/>
      </c>
      <c r="G15" s="127"/>
      <c r="H15" s="125" t="s">
        <v>641</v>
      </c>
      <c r="I15" s="127"/>
      <c r="J15" s="127"/>
      <c r="K15" s="125" t="s">
        <v>641</v>
      </c>
      <c r="L15" s="125" t="s">
        <v>642</v>
      </c>
      <c r="M15" s="139" t="str">
        <f t="shared" si="0"/>
        <v>BP019 
BP020 - 
Sender - MDS / VAS (HELIX)
Receiver - MDS / VAS (HELIX)
Evidence - Y
Settlement Run completes successfully and Helix confirms the run has completed successfully for cohorts</v>
      </c>
      <c r="N15" s="125" t="s">
        <v>643</v>
      </c>
      <c r="O15" s="126" t="s">
        <v>622</v>
      </c>
      <c r="P15" s="128"/>
    </row>
    <row r="16" spans="1:23" s="118" customFormat="1" ht="94.5">
      <c r="A16" s="127"/>
      <c r="B16" s="129" t="s">
        <v>644</v>
      </c>
      <c r="C16" s="130">
        <v>12</v>
      </c>
      <c r="D16" s="127" t="s">
        <v>645</v>
      </c>
      <c r="E16" s="127"/>
      <c r="F16" s="138" t="str">
        <f>SUBSTITUTE(E16, CHAR(10), ",")</f>
        <v/>
      </c>
      <c r="G16" s="127"/>
      <c r="H16" s="127" t="s">
        <v>646</v>
      </c>
      <c r="I16" s="127"/>
      <c r="J16" s="127"/>
      <c r="K16" s="125" t="s">
        <v>619</v>
      </c>
      <c r="L16" s="125" t="s">
        <v>647</v>
      </c>
      <c r="M16" s="139" t="str">
        <f t="shared" si="0"/>
        <v>BP019 - 
Sender - MDS (HELIX)
Receiver - SUPC
Evidence - Y
MDS Run completes and MDS report REP-002 is Received via DIP</v>
      </c>
      <c r="N16" s="125" t="s">
        <v>648</v>
      </c>
      <c r="O16" s="126" t="s">
        <v>622</v>
      </c>
      <c r="P16" s="128"/>
    </row>
    <row r="17" spans="1:16" s="118" customFormat="1" ht="94.5">
      <c r="A17" s="127"/>
      <c r="B17" s="131"/>
      <c r="C17" s="130">
        <v>13</v>
      </c>
      <c r="D17" s="127" t="s">
        <v>645</v>
      </c>
      <c r="E17" s="127"/>
      <c r="F17" s="138" t="str">
        <f>SUBSTITUTE(E17, CHAR(10), ",")</f>
        <v/>
      </c>
      <c r="G17" s="127"/>
      <c r="H17" s="127" t="s">
        <v>646</v>
      </c>
      <c r="I17" s="127"/>
      <c r="J17" s="127"/>
      <c r="K17" s="125" t="s">
        <v>619</v>
      </c>
      <c r="L17" s="125" t="s">
        <v>649</v>
      </c>
      <c r="M17" s="139" t="str">
        <f t="shared" si="0"/>
        <v>BP019 - 
Sender - MDS (HELIX)
Receiver - SUPC
Evidence - Y
MDS Run completes and MDS report REP-006 is Received via DIP</v>
      </c>
      <c r="N17" s="125" t="s">
        <v>648</v>
      </c>
      <c r="O17" s="126" t="s">
        <v>622</v>
      </c>
      <c r="P17" s="128"/>
    </row>
    <row r="18" spans="1:16" s="118" customFormat="1" ht="94.5">
      <c r="A18" s="127"/>
      <c r="B18" s="131"/>
      <c r="C18" s="130">
        <v>14</v>
      </c>
      <c r="D18" s="127" t="s">
        <v>645</v>
      </c>
      <c r="E18" s="127"/>
      <c r="F18" s="138" t="str">
        <f>SUBSTITUTE(E18, CHAR(10), ",")</f>
        <v/>
      </c>
      <c r="G18" s="127"/>
      <c r="H18" s="127" t="s">
        <v>646</v>
      </c>
      <c r="I18" s="127"/>
      <c r="J18" s="127"/>
      <c r="K18" s="125" t="s">
        <v>619</v>
      </c>
      <c r="L18" s="125" t="s">
        <v>650</v>
      </c>
      <c r="M18" s="139" t="str">
        <f t="shared" si="0"/>
        <v>BP019 - 
Sender - MDS (HELIX)
Receiver - SUPC
Evidence - Y
MDS Run completes and MDS report REP-009 is Received via DIP</v>
      </c>
      <c r="N18" s="125" t="s">
        <v>648</v>
      </c>
      <c r="O18" s="126" t="s">
        <v>622</v>
      </c>
      <c r="P18" s="128"/>
    </row>
    <row r="19" spans="1:16" s="118" customFormat="1" ht="94.5">
      <c r="A19" s="127"/>
      <c r="B19" s="131"/>
      <c r="C19" s="130">
        <v>15</v>
      </c>
      <c r="D19" s="127" t="s">
        <v>645</v>
      </c>
      <c r="E19" s="127"/>
      <c r="F19" s="138" t="str">
        <f>SUBSTITUTE(E19, CHAR(10), ",")</f>
        <v/>
      </c>
      <c r="G19" s="127"/>
      <c r="H19" s="127" t="s">
        <v>646</v>
      </c>
      <c r="I19" s="127"/>
      <c r="J19" s="127"/>
      <c r="K19" s="125" t="s">
        <v>651</v>
      </c>
      <c r="L19" s="125" t="s">
        <v>652</v>
      </c>
      <c r="M19" s="139" t="str">
        <f t="shared" si="0"/>
        <v>BP019 - 
Sender - MDS (HELIX)
Receiver - LDSO 
(or HELIX proxy)
Evidence - Y
MDS Run completes and MDS report REP-002A is Received via DIP</v>
      </c>
      <c r="N19" s="125" t="s">
        <v>653</v>
      </c>
      <c r="O19" s="126" t="s">
        <v>622</v>
      </c>
      <c r="P19" s="128"/>
    </row>
    <row r="20" spans="1:16" s="118" customFormat="1" ht="94.5">
      <c r="A20" s="127"/>
      <c r="B20" s="131"/>
      <c r="C20" s="130">
        <v>16</v>
      </c>
      <c r="D20" s="127" t="s">
        <v>645</v>
      </c>
      <c r="E20" s="127"/>
      <c r="F20" s="138" t="str">
        <f>SUBSTITUTE(E20, CHAR(10), ",")</f>
        <v/>
      </c>
      <c r="G20" s="127"/>
      <c r="H20" s="127" t="s">
        <v>646</v>
      </c>
      <c r="I20" s="127"/>
      <c r="J20" s="127"/>
      <c r="K20" s="125" t="s">
        <v>651</v>
      </c>
      <c r="L20" s="125" t="s">
        <v>654</v>
      </c>
      <c r="M20" s="139" t="str">
        <f t="shared" si="0"/>
        <v>BP019 - 
Sender - MDS (HELIX)
Receiver - LDSO 
(or HELIX proxy)
Evidence - Y
MDS Run completes and MDS report REP-002B is Received via DIP</v>
      </c>
      <c r="N20" s="125" t="s">
        <v>655</v>
      </c>
      <c r="O20" s="126" t="s">
        <v>622</v>
      </c>
      <c r="P20" s="128"/>
    </row>
    <row r="21" spans="1:16" s="118" customFormat="1" ht="94.5">
      <c r="A21" s="127"/>
      <c r="B21" s="131"/>
      <c r="C21" s="130">
        <v>17</v>
      </c>
      <c r="D21" s="127" t="s">
        <v>645</v>
      </c>
      <c r="E21" s="127"/>
      <c r="F21" s="138" t="str">
        <f>SUBSTITUTE(E21, CHAR(10), ",")</f>
        <v/>
      </c>
      <c r="G21" s="127"/>
      <c r="H21" s="127" t="s">
        <v>646</v>
      </c>
      <c r="I21" s="127"/>
      <c r="J21" s="127"/>
      <c r="K21" s="125" t="s">
        <v>651</v>
      </c>
      <c r="L21" s="125" t="s">
        <v>656</v>
      </c>
      <c r="M21" s="139" t="str">
        <f t="shared" si="0"/>
        <v>BP019 - 
Sender - MDS (HELIX)
Receiver - LDSO 
(or HELIX proxy)
Evidence - Y
MDS Run completes and MDS report REP-008 is Received via DIP</v>
      </c>
      <c r="N21" s="125" t="s">
        <v>657</v>
      </c>
      <c r="O21" s="126" t="s">
        <v>622</v>
      </c>
      <c r="P21" s="128"/>
    </row>
    <row r="22" spans="1:16" s="118" customFormat="1" ht="94.5">
      <c r="A22" s="127"/>
      <c r="B22" s="129" t="s">
        <v>658</v>
      </c>
      <c r="C22" s="130">
        <v>18</v>
      </c>
      <c r="D22" s="127" t="s">
        <v>659</v>
      </c>
      <c r="E22" s="127"/>
      <c r="F22" s="138" t="str">
        <f>SUBSTITUTE(E22, CHAR(10), ",")</f>
        <v/>
      </c>
      <c r="G22" s="127"/>
      <c r="H22" s="127" t="s">
        <v>660</v>
      </c>
      <c r="I22" s="127"/>
      <c r="J22" s="127"/>
      <c r="K22" s="125" t="s">
        <v>619</v>
      </c>
      <c r="L22" s="125" t="s">
        <v>661</v>
      </c>
      <c r="M22" s="139" t="str">
        <f t="shared" si="0"/>
        <v>BP020 - 
Sender - VAS (HELIX)
Receiver - SUPC
Evidence - Y
VAS Run completes and Supplier receives VAS report REP-003 via DIP</v>
      </c>
      <c r="N22" s="125" t="s">
        <v>662</v>
      </c>
      <c r="O22" s="126" t="s">
        <v>622</v>
      </c>
      <c r="P22" s="128"/>
    </row>
    <row r="23" spans="1:16" s="118" customFormat="1" ht="94.5">
      <c r="A23" s="127"/>
      <c r="B23" s="131"/>
      <c r="C23" s="130">
        <v>19</v>
      </c>
      <c r="D23" s="127" t="s">
        <v>659</v>
      </c>
      <c r="E23" s="127"/>
      <c r="F23" s="138" t="str">
        <f>SUBSTITUTE(E23, CHAR(10), ",")</f>
        <v/>
      </c>
      <c r="G23" s="127"/>
      <c r="H23" s="127" t="s">
        <v>660</v>
      </c>
      <c r="I23" s="127"/>
      <c r="J23" s="127"/>
      <c r="K23" s="125" t="s">
        <v>619</v>
      </c>
      <c r="L23" s="125" t="s">
        <v>663</v>
      </c>
      <c r="M23" s="139" t="str">
        <f t="shared" si="0"/>
        <v>BP020 - 
Sender - VAS (HELIX)
Receiver - SUPC
Evidence - Y
VAS Run completes and Supplier receives VAS report REP-004 via DIP</v>
      </c>
      <c r="N23" s="125" t="s">
        <v>664</v>
      </c>
      <c r="O23" s="126" t="s">
        <v>622</v>
      </c>
      <c r="P23" s="128"/>
    </row>
    <row r="24" spans="1:16" s="118" customFormat="1" ht="94.5">
      <c r="A24" s="127"/>
      <c r="B24" s="131"/>
      <c r="C24" s="130">
        <v>20</v>
      </c>
      <c r="D24" s="127" t="s">
        <v>659</v>
      </c>
      <c r="E24" s="127"/>
      <c r="F24" s="138" t="str">
        <f>SUBSTITUTE(E24, CHAR(10), ",")</f>
        <v/>
      </c>
      <c r="G24" s="127"/>
      <c r="H24" s="127" t="s">
        <v>660</v>
      </c>
      <c r="I24" s="127"/>
      <c r="J24" s="127"/>
      <c r="K24" s="125" t="s">
        <v>619</v>
      </c>
      <c r="L24" s="125" t="s">
        <v>665</v>
      </c>
      <c r="M24" s="139" t="str">
        <f t="shared" si="0"/>
        <v>BP020 - 
Sender - VAS (HELIX)
Receiver - SUPC
Evidence - Y
VAS Run completes and Supplier DOES NOT receive VAS report REP-007 via DIP</v>
      </c>
      <c r="N24" s="125" t="s">
        <v>666</v>
      </c>
      <c r="O24" s="126" t="s">
        <v>622</v>
      </c>
      <c r="P24" s="128"/>
    </row>
    <row r="25" spans="1:16" s="118" customFormat="1" ht="94.5">
      <c r="A25" s="127"/>
      <c r="B25" s="131"/>
      <c r="C25" s="130">
        <v>21</v>
      </c>
      <c r="D25" s="127" t="s">
        <v>659</v>
      </c>
      <c r="E25" s="127"/>
      <c r="F25" s="138" t="str">
        <f>SUBSTITUTE(E25, CHAR(10), ",")</f>
        <v/>
      </c>
      <c r="G25" s="127"/>
      <c r="H25" s="127" t="s">
        <v>660</v>
      </c>
      <c r="I25" s="127"/>
      <c r="J25" s="127"/>
      <c r="K25" s="125" t="s">
        <v>619</v>
      </c>
      <c r="L25" s="125" t="s">
        <v>667</v>
      </c>
      <c r="M25" s="139" t="str">
        <f t="shared" si="0"/>
        <v>BP020 - 
Sender - VAS (HELIX)
Receiver - SUPC
Evidence - Y
VAS Run completes and Supplier receives VAS report D0397 (D0081) via DTN</v>
      </c>
      <c r="N25" s="125" t="s">
        <v>668</v>
      </c>
      <c r="O25" s="126" t="s">
        <v>622</v>
      </c>
      <c r="P25" s="128"/>
    </row>
    <row r="26" spans="1:16" s="118" customFormat="1" ht="94.5">
      <c r="A26" s="127"/>
      <c r="B26" s="131"/>
      <c r="C26" s="130">
        <v>22</v>
      </c>
      <c r="D26" s="127" t="s">
        <v>659</v>
      </c>
      <c r="E26" s="127"/>
      <c r="F26" s="138" t="str">
        <f>SUBSTITUTE(E26, CHAR(10), ",")</f>
        <v/>
      </c>
      <c r="G26" s="127"/>
      <c r="H26" s="127" t="s">
        <v>660</v>
      </c>
      <c r="I26" s="127"/>
      <c r="J26" s="127"/>
      <c r="K26" s="125" t="s">
        <v>619</v>
      </c>
      <c r="L26" s="125" t="s">
        <v>669</v>
      </c>
      <c r="M26" s="139" t="str">
        <f t="shared" si="0"/>
        <v>BP020 - 
Sender - VAS (HELIX)
Receiver - SUPC
Evidence - Y
VAS Run completes and Supplier receives VAS report D0398 (D0266) via DTN</v>
      </c>
      <c r="N26" s="125" t="s">
        <v>670</v>
      </c>
      <c r="O26" s="126" t="s">
        <v>622</v>
      </c>
      <c r="P26" s="128"/>
    </row>
    <row r="27" spans="1:16" s="118" customFormat="1" ht="94.5">
      <c r="A27" s="127"/>
      <c r="B27" s="131"/>
      <c r="C27" s="130">
        <v>23</v>
      </c>
      <c r="D27" s="127" t="s">
        <v>659</v>
      </c>
      <c r="E27" s="127"/>
      <c r="F27" s="138" t="str">
        <f>SUBSTITUTE(E27, CHAR(10), ",")</f>
        <v/>
      </c>
      <c r="G27" s="127"/>
      <c r="H27" s="127" t="s">
        <v>660</v>
      </c>
      <c r="I27" s="127"/>
      <c r="J27" s="127"/>
      <c r="K27" s="125" t="s">
        <v>619</v>
      </c>
      <c r="L27" s="125" t="s">
        <v>671</v>
      </c>
      <c r="M27" s="139" t="str">
        <f t="shared" si="0"/>
        <v>BP020 - 
Sender - VAS (HELIX)
Receiver - SUPC
Evidence - Y
VAS Run completes and Supplier receives VAS report D0399 (D0276) via DTN</v>
      </c>
      <c r="N27" s="125" t="s">
        <v>672</v>
      </c>
      <c r="O27" s="126" t="s">
        <v>622</v>
      </c>
      <c r="P27" s="128"/>
    </row>
    <row r="28" spans="1:16" s="118" customFormat="1" ht="94.5">
      <c r="A28" s="127"/>
      <c r="B28" s="131"/>
      <c r="C28" s="130">
        <v>24</v>
      </c>
      <c r="D28" s="127" t="s">
        <v>659</v>
      </c>
      <c r="E28" s="127"/>
      <c r="F28" s="138" t="str">
        <f>SUBSTITUTE(E28, CHAR(10), ",")</f>
        <v/>
      </c>
      <c r="G28" s="127"/>
      <c r="H28" s="127" t="s">
        <v>660</v>
      </c>
      <c r="I28" s="127"/>
      <c r="J28" s="127"/>
      <c r="K28" s="125" t="s">
        <v>619</v>
      </c>
      <c r="L28" s="125" t="s">
        <v>673</v>
      </c>
      <c r="M28" s="139" t="str">
        <f t="shared" si="0"/>
        <v>BP020 - 
Sender - VAS (HELIX)
Receiver - SUPC
Evidence - Y
VAS Run completes and Supplier receives VAS report D0400 (D0296) via DTN</v>
      </c>
      <c r="N28" s="125" t="s">
        <v>674</v>
      </c>
      <c r="O28" s="126" t="s">
        <v>622</v>
      </c>
      <c r="P28" s="128"/>
    </row>
    <row r="29" spans="1:16" s="118" customFormat="1" ht="94.5">
      <c r="A29" s="127"/>
      <c r="B29" s="129" t="s">
        <v>675</v>
      </c>
      <c r="C29" s="130">
        <v>25</v>
      </c>
      <c r="D29" s="127"/>
      <c r="E29" s="127"/>
      <c r="F29" s="138" t="str">
        <f>SUBSTITUTE(E29, CHAR(10), ",")</f>
        <v/>
      </c>
      <c r="G29" s="127"/>
      <c r="H29" s="127" t="s">
        <v>619</v>
      </c>
      <c r="I29" s="127"/>
      <c r="J29" s="127"/>
      <c r="K29" s="125" t="s">
        <v>619</v>
      </c>
      <c r="L29" s="125" t="s">
        <v>676</v>
      </c>
      <c r="M29" s="139" t="str">
        <f t="shared" si="0"/>
        <v xml:space="preserve"> - 
Sender - SUPC
Receiver - SUPC
Evidence - Y
Supplier checks MDS and VAS Output files and confirms that they are in line with expectations</v>
      </c>
      <c r="N29" s="125" t="s">
        <v>677</v>
      </c>
      <c r="O29" s="126" t="s">
        <v>622</v>
      </c>
      <c r="P29" s="128"/>
    </row>
    <row r="30" spans="1:16">
      <c r="A30" s="109"/>
      <c r="B30" s="109"/>
      <c r="C30" s="109"/>
      <c r="D30" s="109"/>
      <c r="E30" s="109"/>
      <c r="F30" s="109"/>
      <c r="G30" s="109"/>
      <c r="H30" s="109"/>
      <c r="I30" s="109"/>
      <c r="J30" s="109"/>
      <c r="K30" s="109"/>
      <c r="L30" s="110"/>
      <c r="M30" s="110"/>
      <c r="N30" s="110"/>
      <c r="O30" s="110"/>
    </row>
  </sheetData>
  <mergeCells count="4">
    <mergeCell ref="B1:D1"/>
    <mergeCell ref="E1:G1"/>
    <mergeCell ref="B2:D2"/>
    <mergeCell ref="E2:G2"/>
  </mergeCells>
  <hyperlinks>
    <hyperlink ref="I2" location="'ST0099 TC03'!A1" display="ST0099 TC03" xr:uid="{BBE7442E-012E-4700-A39B-5F3D6CED26FE}"/>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MHHS-DEL3860</Doc_x0020_Number>
    <V xmlns="3333897b-ac89-48f6-a1d8-b7f0e78cfc78">0.1</V>
    <Archive xmlns="3333897b-ac89-48f6-a1d8-b7f0e78cfc78">false</Archive>
    <SubType xmlns="3333897b-ac89-48f6-a1d8-b7f0e78cfc78" xsi:nil="true"/>
    <Shortname xmlns="3333897b-ac89-48f6-a1d8-b7f0e78cfc78">SITFTS-ST0099 Settling Normally Light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C25F4741-5D0D-4C43-9078-D48B938D9BBC}"/>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2025-06-23T07:07:03Z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